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bookViews>
    <workbookView xWindow="0" yWindow="0" windowWidth="28800" windowHeight="12255" tabRatio="643"/>
  </bookViews>
  <sheets>
    <sheet name="свод" sheetId="28" r:id="rId1"/>
    <sheet name="ҚР" sheetId="29" r:id="rId2"/>
    <sheet name="АН" sheetId="34" r:id="rId3"/>
    <sheet name="БХ" sheetId="35" r:id="rId4"/>
    <sheet name="ЖЗ" sheetId="36" r:id="rId5"/>
    <sheet name="ҚД" sheetId="30" r:id="rId6"/>
    <sheet name="НВ" sheetId="31" r:id="rId7"/>
    <sheet name="НА" sheetId="32" r:id="rId8"/>
    <sheet name="СН" sheetId="42" r:id="rId9"/>
    <sheet name="СД" sheetId="38" r:id="rId10"/>
    <sheet name="СР" sheetId="37" r:id="rId11"/>
    <sheet name="ТВ" sheetId="40" r:id="rId12"/>
    <sheet name="ФА" sheetId="41" r:id="rId13"/>
    <sheet name="ХЗ" sheetId="33" r:id="rId14"/>
    <sheet name="ТШ" sheetId="39" r:id="rId15"/>
    <sheet name="ҳунармандлар таркиби" sheetId="21" state="hidden" r:id="rId16"/>
    <sheet name="фаолият тўхтатган" sheetId="23" state="hidden" r:id="rId17"/>
  </sheets>
  <definedNames>
    <definedName name="_xlnm.Print_Area" localSheetId="5">ҚД!$A$1:$Q$22</definedName>
    <definedName name="_xlnm.Print_Area" localSheetId="1">ҚР!$A$1:$Q$24</definedName>
    <definedName name="_xlnm.Print_Area" localSheetId="7">НА!$A$1:$Q$19</definedName>
    <definedName name="_xlnm.Print_Area" localSheetId="6">НВ!$A$1:$Q$17</definedName>
    <definedName name="_xlnm.Print_Area" localSheetId="0">свод!$A$1:$Q$21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8" l="1"/>
  <c r="E10" i="28"/>
  <c r="E11" i="28"/>
  <c r="E12" i="28"/>
  <c r="C12" i="28" s="1"/>
  <c r="E13" i="28"/>
  <c r="E14" i="28"/>
  <c r="E15" i="28"/>
  <c r="E16" i="28"/>
  <c r="E17" i="28"/>
  <c r="E18" i="28"/>
  <c r="E19" i="28"/>
  <c r="E20" i="28"/>
  <c r="E21" i="28"/>
  <c r="E8" i="28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8" i="28"/>
  <c r="C8" i="28"/>
  <c r="C9" i="28"/>
  <c r="C10" i="28"/>
  <c r="C19" i="28"/>
  <c r="D8" i="28"/>
  <c r="D9" i="28"/>
  <c r="D10" i="28"/>
  <c r="D11" i="28"/>
  <c r="C11" i="28" s="1"/>
  <c r="D12" i="28"/>
  <c r="D13" i="28"/>
  <c r="C13" i="28" s="1"/>
  <c r="D14" i="28"/>
  <c r="C14" i="28" s="1"/>
  <c r="D15" i="28"/>
  <c r="C15" i="28" s="1"/>
  <c r="D16" i="28"/>
  <c r="D17" i="28"/>
  <c r="C17" i="28" s="1"/>
  <c r="D18" i="28"/>
  <c r="C18" i="28" s="1"/>
  <c r="D19" i="28"/>
  <c r="D20" i="28"/>
  <c r="D21" i="28"/>
  <c r="C20" i="28" l="1"/>
  <c r="C16" i="28"/>
  <c r="C21" i="28"/>
  <c r="G9" i="40" l="1"/>
  <c r="C11" i="29" l="1"/>
  <c r="C12" i="29"/>
  <c r="C13" i="29"/>
  <c r="C16" i="29"/>
  <c r="C20" i="29"/>
  <c r="C21" i="29"/>
  <c r="C23" i="29"/>
  <c r="Q9" i="39" l="1"/>
  <c r="P9" i="39"/>
  <c r="O9" i="39"/>
  <c r="H9" i="39"/>
  <c r="G9" i="39"/>
  <c r="K9" i="39"/>
  <c r="J9" i="39"/>
  <c r="I9" i="39" s="1"/>
  <c r="L10" i="39"/>
  <c r="L11" i="39"/>
  <c r="L12" i="39"/>
  <c r="L13" i="39"/>
  <c r="L14" i="39"/>
  <c r="L15" i="39"/>
  <c r="L16" i="39"/>
  <c r="L17" i="39"/>
  <c r="L18" i="39"/>
  <c r="L19" i="39"/>
  <c r="L20" i="39"/>
  <c r="L9" i="39"/>
  <c r="D8" i="33"/>
  <c r="K7" i="33"/>
  <c r="J7" i="33"/>
  <c r="I7" i="33" s="1"/>
  <c r="H7" i="33"/>
  <c r="G7" i="33"/>
  <c r="Q7" i="33"/>
  <c r="P7" i="33"/>
  <c r="O7" i="33"/>
  <c r="L8" i="33"/>
  <c r="L9" i="33"/>
  <c r="L10" i="33"/>
  <c r="L11" i="33"/>
  <c r="L12" i="33"/>
  <c r="L13" i="33"/>
  <c r="L14" i="33"/>
  <c r="L15" i="33"/>
  <c r="L16" i="33"/>
  <c r="L17" i="33"/>
  <c r="L18" i="33"/>
  <c r="L19" i="33"/>
  <c r="L7" i="33"/>
  <c r="E7" i="28"/>
  <c r="H7" i="28"/>
  <c r="G7" i="28"/>
  <c r="K7" i="28"/>
  <c r="J7" i="28"/>
  <c r="O8" i="28"/>
  <c r="O9" i="28"/>
  <c r="O10" i="28"/>
  <c r="O11" i="28"/>
  <c r="O12" i="28"/>
  <c r="O13" i="28"/>
  <c r="O14" i="28"/>
  <c r="O15" i="28"/>
  <c r="O16" i="28"/>
  <c r="O17" i="28"/>
  <c r="O18" i="28"/>
  <c r="O19" i="28"/>
  <c r="O20" i="28"/>
  <c r="O21" i="28"/>
  <c r="O7" i="28"/>
  <c r="Q9" i="41"/>
  <c r="P9" i="41"/>
  <c r="O9" i="41" s="1"/>
  <c r="H9" i="41"/>
  <c r="G9" i="41"/>
  <c r="K9" i="41"/>
  <c r="J9" i="41"/>
  <c r="I9" i="41" s="1"/>
  <c r="L10" i="41"/>
  <c r="L11" i="41"/>
  <c r="L12" i="41"/>
  <c r="L13" i="41"/>
  <c r="L14" i="41"/>
  <c r="L15" i="41"/>
  <c r="L16" i="41"/>
  <c r="L17" i="41"/>
  <c r="L18" i="41"/>
  <c r="L19" i="41"/>
  <c r="L20" i="41"/>
  <c r="L21" i="41"/>
  <c r="L22" i="41"/>
  <c r="L23" i="41"/>
  <c r="L24" i="41"/>
  <c r="L25" i="41"/>
  <c r="L26" i="41"/>
  <c r="L27" i="41"/>
  <c r="L28" i="41"/>
  <c r="L9" i="41"/>
  <c r="M9" i="41"/>
  <c r="Q9" i="40"/>
  <c r="P9" i="40"/>
  <c r="O9" i="40" s="1"/>
  <c r="H9" i="40"/>
  <c r="K9" i="40"/>
  <c r="J9" i="40"/>
  <c r="I9" i="40" s="1"/>
  <c r="L10" i="40"/>
  <c r="L11" i="40"/>
  <c r="L12" i="40"/>
  <c r="L13" i="40"/>
  <c r="L14" i="40"/>
  <c r="L15" i="40"/>
  <c r="L16" i="40"/>
  <c r="L17" i="40"/>
  <c r="L18" i="40"/>
  <c r="L19" i="40"/>
  <c r="L20" i="40"/>
  <c r="L21" i="40"/>
  <c r="L22" i="40"/>
  <c r="L23" i="40"/>
  <c r="L24" i="40"/>
  <c r="L25" i="40"/>
  <c r="L26" i="40"/>
  <c r="L27" i="40"/>
  <c r="L28" i="40"/>
  <c r="L29" i="40"/>
  <c r="L30" i="40"/>
  <c r="L31" i="40"/>
  <c r="L9" i="40"/>
  <c r="Q9" i="37"/>
  <c r="P9" i="37"/>
  <c r="O9" i="37" s="1"/>
  <c r="H9" i="37"/>
  <c r="G9" i="37"/>
  <c r="K9" i="37"/>
  <c r="J9" i="37"/>
  <c r="I9" i="37" s="1"/>
  <c r="L10" i="37"/>
  <c r="L11" i="37"/>
  <c r="L12" i="37"/>
  <c r="L13" i="37"/>
  <c r="L14" i="37"/>
  <c r="L15" i="37"/>
  <c r="L16" i="37"/>
  <c r="L17" i="37"/>
  <c r="L18" i="37"/>
  <c r="L19" i="37"/>
  <c r="L20" i="37"/>
  <c r="L9" i="37"/>
  <c r="H9" i="38"/>
  <c r="G9" i="38"/>
  <c r="Q9" i="38"/>
  <c r="P9" i="38"/>
  <c r="O9" i="38" s="1"/>
  <c r="K9" i="38"/>
  <c r="J9" i="38"/>
  <c r="I9" i="38" s="1"/>
  <c r="L10" i="38"/>
  <c r="L11" i="38"/>
  <c r="L12" i="38"/>
  <c r="L13" i="38"/>
  <c r="L14" i="38"/>
  <c r="L15" i="38"/>
  <c r="L16" i="38"/>
  <c r="L17" i="38"/>
  <c r="L18" i="38"/>
  <c r="L19" i="38"/>
  <c r="L20" i="38"/>
  <c r="L21" i="38"/>
  <c r="L22" i="38"/>
  <c r="L23" i="38"/>
  <c r="L24" i="38"/>
  <c r="L9" i="38"/>
  <c r="H9" i="42"/>
  <c r="G9" i="42"/>
  <c r="K9" i="42"/>
  <c r="J9" i="42"/>
  <c r="I9" i="42"/>
  <c r="Q9" i="42"/>
  <c r="P9" i="42"/>
  <c r="O9" i="42" s="1"/>
  <c r="L10" i="42"/>
  <c r="L11" i="42"/>
  <c r="L12" i="42"/>
  <c r="L13" i="42"/>
  <c r="L14" i="42"/>
  <c r="L15" i="42"/>
  <c r="L16" i="42"/>
  <c r="L17" i="42"/>
  <c r="L18" i="42"/>
  <c r="L19" i="42"/>
  <c r="L20" i="42"/>
  <c r="L21" i="42"/>
  <c r="L22" i="42"/>
  <c r="L23" i="42"/>
  <c r="L24" i="42"/>
  <c r="L25" i="42"/>
  <c r="L9" i="42"/>
  <c r="N9" i="42"/>
  <c r="M9" i="42"/>
  <c r="H7" i="32"/>
  <c r="G7" i="32"/>
  <c r="K7" i="32"/>
  <c r="J7" i="32"/>
  <c r="I7" i="32" s="1"/>
  <c r="Q7" i="32"/>
  <c r="P7" i="32"/>
  <c r="O7" i="32" s="1"/>
  <c r="L8" i="32"/>
  <c r="L9" i="32"/>
  <c r="L10" i="32"/>
  <c r="L11" i="32"/>
  <c r="L12" i="32"/>
  <c r="L13" i="32"/>
  <c r="L14" i="32"/>
  <c r="L15" i="32"/>
  <c r="L16" i="32"/>
  <c r="L17" i="32"/>
  <c r="L18" i="32"/>
  <c r="L19" i="32"/>
  <c r="L7" i="32"/>
  <c r="M7" i="32"/>
  <c r="N7" i="32"/>
  <c r="H7" i="31"/>
  <c r="G7" i="31"/>
  <c r="K7" i="31"/>
  <c r="J7" i="31"/>
  <c r="I7" i="31" s="1"/>
  <c r="Q7" i="31"/>
  <c r="P7" i="31"/>
  <c r="O7" i="31" s="1"/>
  <c r="L8" i="31"/>
  <c r="L9" i="31"/>
  <c r="L10" i="31"/>
  <c r="L11" i="31"/>
  <c r="L12" i="31"/>
  <c r="L13" i="31"/>
  <c r="L14" i="31"/>
  <c r="L15" i="31"/>
  <c r="L16" i="31"/>
  <c r="L17" i="31"/>
  <c r="L7" i="31"/>
  <c r="M7" i="31"/>
  <c r="N7" i="31"/>
  <c r="H7" i="30"/>
  <c r="G7" i="30"/>
  <c r="K7" i="30"/>
  <c r="J7" i="30"/>
  <c r="I7" i="30"/>
  <c r="Q7" i="30"/>
  <c r="P7" i="30"/>
  <c r="O7" i="30" s="1"/>
  <c r="L8" i="30"/>
  <c r="L9" i="30"/>
  <c r="L10" i="30"/>
  <c r="L11" i="30"/>
  <c r="L12" i="30"/>
  <c r="L13" i="30"/>
  <c r="L14" i="30"/>
  <c r="L15" i="30"/>
  <c r="L16" i="30"/>
  <c r="L17" i="30"/>
  <c r="L18" i="30"/>
  <c r="L19" i="30"/>
  <c r="L20" i="30"/>
  <c r="L21" i="30"/>
  <c r="L22" i="30"/>
  <c r="L7" i="30"/>
  <c r="M7" i="30"/>
  <c r="N7" i="30"/>
  <c r="H9" i="36"/>
  <c r="G9" i="36"/>
  <c r="K9" i="36"/>
  <c r="J9" i="36"/>
  <c r="I9" i="36" s="1"/>
  <c r="Q9" i="36"/>
  <c r="P9" i="36"/>
  <c r="O9" i="36" s="1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Q9" i="35"/>
  <c r="P9" i="35"/>
  <c r="O9" i="35" s="1"/>
  <c r="O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O21" i="29"/>
  <c r="O22" i="29"/>
  <c r="O23" i="29"/>
  <c r="O24" i="29"/>
  <c r="O7" i="29"/>
  <c r="O10" i="34"/>
  <c r="O11" i="34"/>
  <c r="O12" i="34"/>
  <c r="O13" i="34"/>
  <c r="O14" i="34"/>
  <c r="O15" i="34"/>
  <c r="O16" i="34"/>
  <c r="O17" i="34"/>
  <c r="O18" i="34"/>
  <c r="O19" i="34"/>
  <c r="O20" i="34"/>
  <c r="O21" i="34"/>
  <c r="O22" i="34"/>
  <c r="O23" i="34"/>
  <c r="O24" i="34"/>
  <c r="O25" i="34"/>
  <c r="O9" i="34"/>
  <c r="L9" i="36"/>
  <c r="N9" i="36"/>
  <c r="M9" i="36"/>
  <c r="H9" i="35"/>
  <c r="G9" i="35"/>
  <c r="K9" i="35"/>
  <c r="J9" i="35"/>
  <c r="I9" i="35" s="1"/>
  <c r="L10" i="35"/>
  <c r="L11" i="35"/>
  <c r="L12" i="35"/>
  <c r="L13" i="35"/>
  <c r="L14" i="35"/>
  <c r="L15" i="35"/>
  <c r="L16" i="35"/>
  <c r="L17" i="35"/>
  <c r="L18" i="35"/>
  <c r="L19" i="35"/>
  <c r="L20" i="35"/>
  <c r="L21" i="35"/>
  <c r="L22" i="35"/>
  <c r="L9" i="35"/>
  <c r="N9" i="35"/>
  <c r="M9" i="35"/>
  <c r="H9" i="34"/>
  <c r="G9" i="34"/>
  <c r="K9" i="34"/>
  <c r="J9" i="34"/>
  <c r="I9" i="34" s="1"/>
  <c r="L10" i="34"/>
  <c r="L11" i="34"/>
  <c r="L12" i="34"/>
  <c r="L13" i="34"/>
  <c r="L14" i="34"/>
  <c r="L15" i="34"/>
  <c r="L16" i="34"/>
  <c r="L17" i="34"/>
  <c r="L18" i="34"/>
  <c r="L19" i="34"/>
  <c r="L20" i="34"/>
  <c r="L21" i="34"/>
  <c r="L22" i="34"/>
  <c r="L23" i="34"/>
  <c r="L24" i="34"/>
  <c r="L25" i="34"/>
  <c r="L9" i="34"/>
  <c r="M9" i="34"/>
  <c r="N9" i="34"/>
  <c r="H7" i="29"/>
  <c r="G7" i="29"/>
  <c r="K7" i="29"/>
  <c r="J7" i="29"/>
  <c r="I7" i="29" s="1"/>
  <c r="L8" i="29"/>
  <c r="L9" i="29"/>
  <c r="L10" i="29"/>
  <c r="L11" i="29"/>
  <c r="L12" i="29"/>
  <c r="L13" i="29"/>
  <c r="L14" i="29"/>
  <c r="L15" i="29"/>
  <c r="L16" i="29"/>
  <c r="L17" i="29"/>
  <c r="L18" i="29"/>
  <c r="L19" i="29"/>
  <c r="L20" i="29"/>
  <c r="L21" i="29"/>
  <c r="L22" i="29"/>
  <c r="L23" i="29"/>
  <c r="L24" i="29"/>
  <c r="L7" i="29"/>
  <c r="M7" i="29"/>
  <c r="N7" i="29"/>
  <c r="I10" i="40"/>
  <c r="I11" i="40"/>
  <c r="I12" i="40"/>
  <c r="I13" i="40"/>
  <c r="I14" i="40"/>
  <c r="I15" i="40"/>
  <c r="I16" i="40"/>
  <c r="I17" i="40"/>
  <c r="I18" i="40"/>
  <c r="I19" i="40"/>
  <c r="I20" i="40"/>
  <c r="I21" i="40"/>
  <c r="I22" i="40"/>
  <c r="I23" i="40"/>
  <c r="I24" i="40"/>
  <c r="I25" i="40"/>
  <c r="I26" i="40"/>
  <c r="I27" i="40"/>
  <c r="I28" i="40"/>
  <c r="I29" i="40"/>
  <c r="I30" i="40"/>
  <c r="I31" i="40"/>
  <c r="M7" i="28"/>
  <c r="E11" i="40"/>
  <c r="E12" i="40"/>
  <c r="E13" i="40"/>
  <c r="E14" i="40"/>
  <c r="E15" i="40"/>
  <c r="E16" i="40"/>
  <c r="E17" i="40"/>
  <c r="E18" i="40"/>
  <c r="E19" i="40"/>
  <c r="E20" i="40"/>
  <c r="E21" i="40"/>
  <c r="E22" i="40"/>
  <c r="E23" i="40"/>
  <c r="E24" i="40"/>
  <c r="E25" i="40"/>
  <c r="E26" i="40"/>
  <c r="E27" i="40"/>
  <c r="E28" i="40"/>
  <c r="E29" i="40"/>
  <c r="E30" i="40"/>
  <c r="E31" i="40"/>
  <c r="E10" i="40"/>
  <c r="D11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10" i="40"/>
  <c r="F7" i="33" l="1"/>
  <c r="F9" i="37"/>
  <c r="F9" i="38"/>
  <c r="F9" i="42"/>
  <c r="F7" i="31"/>
  <c r="F9" i="36"/>
  <c r="F9" i="39"/>
  <c r="D7" i="28"/>
  <c r="C7" i="28" s="1"/>
  <c r="F7" i="28"/>
  <c r="F9" i="35"/>
  <c r="F9" i="34"/>
  <c r="D9" i="40"/>
  <c r="F7" i="30"/>
  <c r="I7" i="28"/>
  <c r="F9" i="41"/>
  <c r="E9" i="40"/>
  <c r="F9" i="40"/>
  <c r="F7" i="32"/>
  <c r="F7" i="29"/>
  <c r="F10" i="39"/>
  <c r="F11" i="39"/>
  <c r="F12" i="39"/>
  <c r="F13" i="39"/>
  <c r="F14" i="39"/>
  <c r="F15" i="39"/>
  <c r="F16" i="39"/>
  <c r="F17" i="39"/>
  <c r="F18" i="39"/>
  <c r="F19" i="39"/>
  <c r="F20" i="39"/>
  <c r="F8" i="33"/>
  <c r="F9" i="33"/>
  <c r="F10" i="33"/>
  <c r="F11" i="33"/>
  <c r="F12" i="33"/>
  <c r="F13" i="33"/>
  <c r="F14" i="33"/>
  <c r="F15" i="33"/>
  <c r="F16" i="33"/>
  <c r="F17" i="33"/>
  <c r="F18" i="33"/>
  <c r="F19" i="33"/>
  <c r="D11" i="4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10" i="41"/>
  <c r="C24" i="41"/>
  <c r="C28" i="41"/>
  <c r="F10" i="41"/>
  <c r="F11" i="41"/>
  <c r="F12" i="41"/>
  <c r="F13" i="41"/>
  <c r="F14" i="41"/>
  <c r="F15" i="41"/>
  <c r="F16" i="41"/>
  <c r="F17" i="41"/>
  <c r="F18" i="41"/>
  <c r="F19" i="41"/>
  <c r="F20" i="41"/>
  <c r="F21" i="41"/>
  <c r="F22" i="41"/>
  <c r="F23" i="41"/>
  <c r="F24" i="41"/>
  <c r="F25" i="41"/>
  <c r="F26" i="41"/>
  <c r="F27" i="41"/>
  <c r="F28" i="41"/>
  <c r="F10" i="40"/>
  <c r="C10" i="40" s="1"/>
  <c r="F11" i="40"/>
  <c r="C11" i="40" s="1"/>
  <c r="F12" i="40"/>
  <c r="C12" i="40" s="1"/>
  <c r="F13" i="40"/>
  <c r="C13" i="40" s="1"/>
  <c r="F14" i="40"/>
  <c r="C14" i="40" s="1"/>
  <c r="F15" i="40"/>
  <c r="C15" i="40" s="1"/>
  <c r="F16" i="40"/>
  <c r="C16" i="40" s="1"/>
  <c r="F17" i="40"/>
  <c r="C17" i="40" s="1"/>
  <c r="F18" i="40"/>
  <c r="C18" i="40" s="1"/>
  <c r="F19" i="40"/>
  <c r="C19" i="40" s="1"/>
  <c r="F20" i="40"/>
  <c r="C20" i="40" s="1"/>
  <c r="F21" i="40"/>
  <c r="C21" i="40" s="1"/>
  <c r="F22" i="40"/>
  <c r="C22" i="40" s="1"/>
  <c r="F23" i="40"/>
  <c r="C23" i="40" s="1"/>
  <c r="F24" i="40"/>
  <c r="C24" i="40" s="1"/>
  <c r="F25" i="40"/>
  <c r="C25" i="40" s="1"/>
  <c r="F26" i="40"/>
  <c r="C26" i="40" s="1"/>
  <c r="F27" i="40"/>
  <c r="C27" i="40" s="1"/>
  <c r="F28" i="40"/>
  <c r="C28" i="40" s="1"/>
  <c r="F29" i="40"/>
  <c r="C29" i="40" s="1"/>
  <c r="F30" i="40"/>
  <c r="C30" i="40" s="1"/>
  <c r="F31" i="40"/>
  <c r="C31" i="40" s="1"/>
  <c r="C12" i="37"/>
  <c r="F10" i="37"/>
  <c r="F11" i="37"/>
  <c r="F12" i="37"/>
  <c r="F13" i="37"/>
  <c r="F14" i="37"/>
  <c r="F15" i="37"/>
  <c r="F16" i="37"/>
  <c r="F17" i="37"/>
  <c r="F18" i="37"/>
  <c r="F19" i="37"/>
  <c r="F20" i="37"/>
  <c r="C23" i="38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C17" i="35"/>
  <c r="C13" i="36"/>
  <c r="C12" i="30"/>
  <c r="C13" i="31"/>
  <c r="C14" i="31"/>
  <c r="C14" i="42"/>
  <c r="C23" i="42"/>
  <c r="F10" i="42"/>
  <c r="F11" i="42"/>
  <c r="F12" i="42"/>
  <c r="F13" i="42"/>
  <c r="F14" i="42"/>
  <c r="F15" i="42"/>
  <c r="F16" i="42"/>
  <c r="F17" i="42"/>
  <c r="F18" i="42"/>
  <c r="F19" i="42"/>
  <c r="F20" i="42"/>
  <c r="F21" i="42"/>
  <c r="F22" i="42"/>
  <c r="F23" i="42"/>
  <c r="F24" i="42"/>
  <c r="F25" i="42"/>
  <c r="F8" i="32"/>
  <c r="F9" i="32"/>
  <c r="F10" i="32"/>
  <c r="F11" i="32"/>
  <c r="F12" i="32"/>
  <c r="F13" i="32"/>
  <c r="F14" i="32"/>
  <c r="F15" i="32"/>
  <c r="F16" i="32"/>
  <c r="F17" i="32"/>
  <c r="F18" i="32"/>
  <c r="F19" i="32"/>
  <c r="F8" i="31"/>
  <c r="F9" i="31"/>
  <c r="F10" i="31"/>
  <c r="F11" i="31"/>
  <c r="F12" i="31"/>
  <c r="F13" i="31"/>
  <c r="F14" i="31"/>
  <c r="F15" i="31"/>
  <c r="F16" i="31"/>
  <c r="F17" i="31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10" i="36"/>
  <c r="F11" i="36"/>
  <c r="F12" i="36"/>
  <c r="F13" i="36"/>
  <c r="F14" i="36"/>
  <c r="F15" i="36"/>
  <c r="F16" i="36"/>
  <c r="F17" i="36"/>
  <c r="F18" i="36"/>
  <c r="F19" i="36"/>
  <c r="F20" i="36"/>
  <c r="F21" i="36"/>
  <c r="F22" i="36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10" i="34"/>
  <c r="F11" i="34"/>
  <c r="F12" i="34"/>
  <c r="F13" i="34"/>
  <c r="F14" i="34"/>
  <c r="F15" i="34"/>
  <c r="F16" i="34"/>
  <c r="F17" i="34"/>
  <c r="F18" i="34"/>
  <c r="F19" i="34"/>
  <c r="F20" i="34"/>
  <c r="F21" i="34"/>
  <c r="F22" i="34"/>
  <c r="F23" i="34"/>
  <c r="F24" i="34"/>
  <c r="F25" i="34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D9" i="41" l="1"/>
  <c r="C9" i="40"/>
  <c r="E23" i="38"/>
  <c r="D23" i="38"/>
  <c r="I11" i="38"/>
  <c r="I12" i="38"/>
  <c r="I13" i="38"/>
  <c r="I14" i="38"/>
  <c r="I15" i="38"/>
  <c r="I16" i="38"/>
  <c r="I17" i="38"/>
  <c r="I18" i="38"/>
  <c r="I19" i="38"/>
  <c r="I20" i="38"/>
  <c r="I21" i="38"/>
  <c r="I22" i="38"/>
  <c r="I23" i="38"/>
  <c r="I24" i="38"/>
  <c r="I10" i="38"/>
  <c r="D10" i="38"/>
  <c r="C10" i="38" s="1"/>
  <c r="D11" i="38"/>
  <c r="E11" i="38"/>
  <c r="D12" i="38"/>
  <c r="E12" i="38"/>
  <c r="D13" i="38"/>
  <c r="E13" i="38"/>
  <c r="D14" i="38"/>
  <c r="C14" i="38" s="1"/>
  <c r="E14" i="38"/>
  <c r="D15" i="38"/>
  <c r="E15" i="38"/>
  <c r="D16" i="38"/>
  <c r="E16" i="38"/>
  <c r="D17" i="38"/>
  <c r="E17" i="38"/>
  <c r="C17" i="38" s="1"/>
  <c r="D18" i="38"/>
  <c r="E18" i="38"/>
  <c r="D19" i="38"/>
  <c r="C19" i="38" s="1"/>
  <c r="E19" i="38"/>
  <c r="D20" i="38"/>
  <c r="E20" i="38"/>
  <c r="D21" i="38"/>
  <c r="E21" i="38"/>
  <c r="D22" i="38"/>
  <c r="E22" i="38"/>
  <c r="D24" i="38"/>
  <c r="E24" i="38"/>
  <c r="O23" i="38"/>
  <c r="E23" i="29"/>
  <c r="D23" i="29"/>
  <c r="I23" i="29"/>
  <c r="C21" i="38" l="1"/>
  <c r="C12" i="38"/>
  <c r="C18" i="38"/>
  <c r="C20" i="38"/>
  <c r="C13" i="38"/>
  <c r="C24" i="38"/>
  <c r="C11" i="38"/>
  <c r="C15" i="38"/>
  <c r="C22" i="38"/>
  <c r="E9" i="38"/>
  <c r="D9" i="38"/>
  <c r="C16" i="38"/>
  <c r="E10" i="38"/>
  <c r="C9" i="38" l="1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D10" i="34"/>
  <c r="C10" i="34" s="1"/>
  <c r="D11" i="34"/>
  <c r="D12" i="34"/>
  <c r="D13" i="34"/>
  <c r="D14" i="34"/>
  <c r="C14" i="34" s="1"/>
  <c r="D15" i="34"/>
  <c r="D16" i="34"/>
  <c r="D17" i="34"/>
  <c r="D18" i="34"/>
  <c r="D19" i="34"/>
  <c r="C19" i="34" s="1"/>
  <c r="D20" i="34"/>
  <c r="D21" i="34"/>
  <c r="D22" i="34"/>
  <c r="C22" i="34" s="1"/>
  <c r="D23" i="34"/>
  <c r="C23" i="34" s="1"/>
  <c r="D24" i="34"/>
  <c r="D25" i="34"/>
  <c r="C25" i="34" l="1"/>
  <c r="C24" i="34"/>
  <c r="C21" i="34"/>
  <c r="C18" i="34"/>
  <c r="C17" i="34"/>
  <c r="C16" i="34"/>
  <c r="C11" i="34"/>
  <c r="C15" i="34"/>
  <c r="C13" i="34"/>
  <c r="C12" i="34"/>
  <c r="E9" i="34"/>
  <c r="D9" i="34"/>
  <c r="C20" i="34"/>
  <c r="E25" i="42"/>
  <c r="D25" i="42"/>
  <c r="C25" i="42" s="1"/>
  <c r="E24" i="42"/>
  <c r="D24" i="42"/>
  <c r="C24" i="42" s="1"/>
  <c r="E23" i="42"/>
  <c r="D23" i="42"/>
  <c r="E22" i="42"/>
  <c r="D22" i="42"/>
  <c r="C22" i="42" s="1"/>
  <c r="E21" i="42"/>
  <c r="D21" i="42"/>
  <c r="E20" i="42"/>
  <c r="D20" i="42"/>
  <c r="E19" i="42"/>
  <c r="D19" i="42"/>
  <c r="E18" i="42"/>
  <c r="C18" i="42" s="1"/>
  <c r="D18" i="42"/>
  <c r="E17" i="42"/>
  <c r="D17" i="42"/>
  <c r="E16" i="42"/>
  <c r="D16" i="42"/>
  <c r="E15" i="42"/>
  <c r="D15" i="42"/>
  <c r="E14" i="42"/>
  <c r="D14" i="42"/>
  <c r="E13" i="42"/>
  <c r="D13" i="42"/>
  <c r="E12" i="42"/>
  <c r="D12" i="42"/>
  <c r="E11" i="42"/>
  <c r="D11" i="42"/>
  <c r="C11" i="42" s="1"/>
  <c r="A11" i="42"/>
  <c r="A12" i="42" s="1"/>
  <c r="A13" i="42" s="1"/>
  <c r="A14" i="42" s="1"/>
  <c r="A15" i="42" s="1"/>
  <c r="A16" i="42" s="1"/>
  <c r="A17" i="42" s="1"/>
  <c r="A18" i="42" s="1"/>
  <c r="E10" i="42"/>
  <c r="D10" i="42"/>
  <c r="C10" i="42" s="1"/>
  <c r="C16" i="42" l="1"/>
  <c r="C17" i="42"/>
  <c r="C12" i="42"/>
  <c r="C15" i="42"/>
  <c r="C19" i="42"/>
  <c r="E9" i="42"/>
  <c r="C13" i="42"/>
  <c r="C20" i="42"/>
  <c r="C9" i="34"/>
  <c r="D9" i="42"/>
  <c r="C21" i="42"/>
  <c r="O28" i="41"/>
  <c r="E28" i="41"/>
  <c r="O27" i="41"/>
  <c r="E27" i="41"/>
  <c r="C27" i="41" s="1"/>
  <c r="O26" i="41"/>
  <c r="E26" i="41"/>
  <c r="C26" i="41" s="1"/>
  <c r="O25" i="41"/>
  <c r="E25" i="41"/>
  <c r="C25" i="41" s="1"/>
  <c r="O24" i="41"/>
  <c r="E24" i="41"/>
  <c r="O23" i="41"/>
  <c r="E23" i="41"/>
  <c r="C23" i="41" s="1"/>
  <c r="O22" i="41"/>
  <c r="E22" i="41"/>
  <c r="C22" i="41" s="1"/>
  <c r="O21" i="41"/>
  <c r="E21" i="41"/>
  <c r="C21" i="41" s="1"/>
  <c r="O20" i="41"/>
  <c r="E20" i="41"/>
  <c r="C20" i="41" s="1"/>
  <c r="O19" i="41"/>
  <c r="E19" i="41"/>
  <c r="C19" i="41" s="1"/>
  <c r="O18" i="41"/>
  <c r="E18" i="41"/>
  <c r="C18" i="41" s="1"/>
  <c r="O17" i="41"/>
  <c r="E17" i="41"/>
  <c r="C17" i="41" s="1"/>
  <c r="O16" i="41"/>
  <c r="E16" i="41"/>
  <c r="C16" i="41" s="1"/>
  <c r="O15" i="41"/>
  <c r="E15" i="41"/>
  <c r="C15" i="41" s="1"/>
  <c r="O14" i="41"/>
  <c r="E14" i="41"/>
  <c r="C14" i="41" s="1"/>
  <c r="O13" i="41"/>
  <c r="E13" i="41"/>
  <c r="O12" i="41"/>
  <c r="E12" i="41"/>
  <c r="C12" i="41" s="1"/>
  <c r="O11" i="41"/>
  <c r="E11" i="41"/>
  <c r="C11" i="41" s="1"/>
  <c r="O10" i="41"/>
  <c r="E10" i="41"/>
  <c r="C10" i="41" s="1"/>
  <c r="N9" i="41"/>
  <c r="C9" i="42" l="1"/>
  <c r="E9" i="41"/>
  <c r="C9" i="41" s="1"/>
  <c r="C13" i="41"/>
  <c r="O31" i="40"/>
  <c r="O30" i="40"/>
  <c r="O29" i="40"/>
  <c r="O28" i="40"/>
  <c r="O27" i="40"/>
  <c r="O26" i="40"/>
  <c r="O25" i="40"/>
  <c r="O24" i="40"/>
  <c r="O23" i="40"/>
  <c r="O22" i="40"/>
  <c r="O21" i="40"/>
  <c r="O20" i="40"/>
  <c r="O19" i="40"/>
  <c r="O18" i="40"/>
  <c r="O17" i="40"/>
  <c r="O16" i="40"/>
  <c r="O15" i="40"/>
  <c r="O14" i="40"/>
  <c r="O13" i="40"/>
  <c r="O12" i="40"/>
  <c r="O11" i="40"/>
  <c r="O10" i="40"/>
  <c r="N9" i="40"/>
  <c r="M9" i="40"/>
  <c r="O20" i="39" l="1"/>
  <c r="E20" i="39"/>
  <c r="C20" i="39" s="1"/>
  <c r="D20" i="39"/>
  <c r="O19" i="39"/>
  <c r="E19" i="39"/>
  <c r="D19" i="39"/>
  <c r="O18" i="39"/>
  <c r="E18" i="39"/>
  <c r="D18" i="39"/>
  <c r="O17" i="39"/>
  <c r="E17" i="39"/>
  <c r="D17" i="39"/>
  <c r="O16" i="39"/>
  <c r="E16" i="39"/>
  <c r="D16" i="39"/>
  <c r="O15" i="39"/>
  <c r="E15" i="39"/>
  <c r="D15" i="39"/>
  <c r="O14" i="39"/>
  <c r="E14" i="39"/>
  <c r="D14" i="39"/>
  <c r="O13" i="39"/>
  <c r="E13" i="39"/>
  <c r="D13" i="39"/>
  <c r="O12" i="39"/>
  <c r="E12" i="39"/>
  <c r="D12" i="39"/>
  <c r="C12" i="39" s="1"/>
  <c r="O11" i="39"/>
  <c r="E11" i="39"/>
  <c r="D11" i="39"/>
  <c r="C11" i="39" s="1"/>
  <c r="A11" i="39"/>
  <c r="A12" i="39" s="1"/>
  <c r="A13" i="39" s="1"/>
  <c r="A14" i="39" s="1"/>
  <c r="A15" i="39" s="1"/>
  <c r="A16" i="39" s="1"/>
  <c r="A17" i="39" s="1"/>
  <c r="A18" i="39" s="1"/>
  <c r="A19" i="39" s="1"/>
  <c r="A20" i="39" s="1"/>
  <c r="O10" i="39"/>
  <c r="E10" i="39"/>
  <c r="D10" i="39"/>
  <c r="C10" i="39" s="1"/>
  <c r="N9" i="39"/>
  <c r="M9" i="39"/>
  <c r="C16" i="39" l="1"/>
  <c r="C19" i="39"/>
  <c r="C18" i="39"/>
  <c r="C17" i="39"/>
  <c r="C15" i="39"/>
  <c r="E9" i="39"/>
  <c r="C14" i="39"/>
  <c r="D9" i="39"/>
  <c r="C13" i="39"/>
  <c r="O24" i="38"/>
  <c r="O22" i="38"/>
  <c r="O21" i="38"/>
  <c r="O20" i="38"/>
  <c r="O19" i="38"/>
  <c r="O18" i="38"/>
  <c r="O17" i="38"/>
  <c r="O16" i="38"/>
  <c r="O15" i="38"/>
  <c r="O14" i="38"/>
  <c r="O13" i="38"/>
  <c r="O12" i="38"/>
  <c r="O11" i="38"/>
  <c r="A11" i="38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O10" i="38"/>
  <c r="N9" i="38"/>
  <c r="M9" i="38"/>
  <c r="C9" i="39" l="1"/>
  <c r="E20" i="37"/>
  <c r="D20" i="37"/>
  <c r="E19" i="37"/>
  <c r="D19" i="37"/>
  <c r="E18" i="37"/>
  <c r="D18" i="37"/>
  <c r="E17" i="37"/>
  <c r="D17" i="37"/>
  <c r="E16" i="37"/>
  <c r="D16" i="37"/>
  <c r="E15" i="37"/>
  <c r="D15" i="37"/>
  <c r="E14" i="37"/>
  <c r="D14" i="37"/>
  <c r="E13" i="37"/>
  <c r="D13" i="37"/>
  <c r="E12" i="37"/>
  <c r="D12" i="37"/>
  <c r="E11" i="37"/>
  <c r="D11" i="37"/>
  <c r="A11" i="37"/>
  <c r="A12" i="37" s="1"/>
  <c r="A13" i="37" s="1"/>
  <c r="A14" i="37" s="1"/>
  <c r="A15" i="37" s="1"/>
  <c r="A16" i="37" s="1"/>
  <c r="A17" i="37" s="1"/>
  <c r="A18" i="37" s="1"/>
  <c r="A19" i="37" s="1"/>
  <c r="A20" i="37" s="1"/>
  <c r="E10" i="37"/>
  <c r="D10" i="37"/>
  <c r="C10" i="37" s="1"/>
  <c r="N9" i="37"/>
  <c r="M9" i="37"/>
  <c r="C20" i="37" l="1"/>
  <c r="C19" i="37"/>
  <c r="C18" i="37"/>
  <c r="C17" i="37"/>
  <c r="C16" i="37"/>
  <c r="C11" i="37"/>
  <c r="C15" i="37"/>
  <c r="E9" i="37"/>
  <c r="C14" i="37"/>
  <c r="D9" i="37"/>
  <c r="C13" i="37"/>
  <c r="O22" i="36"/>
  <c r="E22" i="36"/>
  <c r="D22" i="36"/>
  <c r="C22" i="36" s="1"/>
  <c r="O21" i="36"/>
  <c r="E21" i="36"/>
  <c r="D21" i="36"/>
  <c r="O20" i="36"/>
  <c r="E20" i="36"/>
  <c r="D20" i="36"/>
  <c r="O19" i="36"/>
  <c r="E19" i="36"/>
  <c r="D19" i="36"/>
  <c r="C19" i="36" s="1"/>
  <c r="O18" i="36"/>
  <c r="E18" i="36"/>
  <c r="D18" i="36"/>
  <c r="O17" i="36"/>
  <c r="E17" i="36"/>
  <c r="D17" i="36"/>
  <c r="C17" i="36" s="1"/>
  <c r="O16" i="36"/>
  <c r="E16" i="36"/>
  <c r="D16" i="36"/>
  <c r="O15" i="36"/>
  <c r="E15" i="36"/>
  <c r="D15" i="36"/>
  <c r="O14" i="36"/>
  <c r="E14" i="36"/>
  <c r="D14" i="36"/>
  <c r="O13" i="36"/>
  <c r="E13" i="36"/>
  <c r="D13" i="36"/>
  <c r="O12" i="36"/>
  <c r="E12" i="36"/>
  <c r="D12" i="36"/>
  <c r="O11" i="36"/>
  <c r="E11" i="36"/>
  <c r="D11" i="36"/>
  <c r="C11" i="36" s="1"/>
  <c r="A11" i="36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O10" i="36"/>
  <c r="E10" i="36"/>
  <c r="D10" i="36"/>
  <c r="C10" i="36" s="1"/>
  <c r="C9" i="37" l="1"/>
  <c r="C21" i="36"/>
  <c r="C20" i="36"/>
  <c r="C12" i="36"/>
  <c r="C18" i="36"/>
  <c r="E9" i="36"/>
  <c r="C14" i="36"/>
  <c r="C16" i="36"/>
  <c r="D9" i="36"/>
  <c r="C15" i="36"/>
  <c r="O22" i="35"/>
  <c r="E22" i="35"/>
  <c r="D22" i="35"/>
  <c r="O21" i="35"/>
  <c r="E21" i="35"/>
  <c r="D21" i="35"/>
  <c r="O20" i="35"/>
  <c r="E20" i="35"/>
  <c r="D20" i="35"/>
  <c r="O19" i="35"/>
  <c r="E19" i="35"/>
  <c r="D19" i="35"/>
  <c r="O18" i="35"/>
  <c r="E18" i="35"/>
  <c r="D18" i="35"/>
  <c r="O17" i="35"/>
  <c r="E17" i="35"/>
  <c r="D17" i="35"/>
  <c r="O16" i="35"/>
  <c r="E16" i="35"/>
  <c r="D16" i="35"/>
  <c r="O15" i="35"/>
  <c r="E15" i="35"/>
  <c r="D15" i="35"/>
  <c r="O14" i="35"/>
  <c r="E14" i="35"/>
  <c r="D14" i="35"/>
  <c r="O13" i="35"/>
  <c r="E13" i="35"/>
  <c r="D13" i="35"/>
  <c r="C13" i="35" s="1"/>
  <c r="O12" i="35"/>
  <c r="E12" i="35"/>
  <c r="D12" i="35"/>
  <c r="O11" i="35"/>
  <c r="E11" i="35"/>
  <c r="D11" i="35"/>
  <c r="A11" i="35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O10" i="35"/>
  <c r="E10" i="35"/>
  <c r="D10" i="35"/>
  <c r="C9" i="36" l="1"/>
  <c r="C21" i="35"/>
  <c r="C20" i="35"/>
  <c r="C19" i="35"/>
  <c r="C16" i="35"/>
  <c r="C15" i="35"/>
  <c r="C14" i="35"/>
  <c r="C11" i="35"/>
  <c r="C22" i="35"/>
  <c r="C10" i="35"/>
  <c r="E9" i="35"/>
  <c r="C12" i="35"/>
  <c r="D9" i="35"/>
  <c r="C18" i="35"/>
  <c r="A11" i="34"/>
  <c r="A12" i="34" s="1"/>
  <c r="A13" i="34" s="1"/>
  <c r="Q9" i="34"/>
  <c r="P9" i="34"/>
  <c r="C9" i="35" l="1"/>
  <c r="O8" i="33"/>
  <c r="O9" i="33"/>
  <c r="O10" i="33"/>
  <c r="O11" i="33"/>
  <c r="O12" i="33"/>
  <c r="O13" i="33"/>
  <c r="O14" i="33"/>
  <c r="O15" i="33"/>
  <c r="O16" i="33"/>
  <c r="O17" i="33"/>
  <c r="O18" i="33"/>
  <c r="O19" i="33"/>
  <c r="I19" i="33" l="1"/>
  <c r="E19" i="33"/>
  <c r="D19" i="33"/>
  <c r="I18" i="33"/>
  <c r="E18" i="33"/>
  <c r="D18" i="33"/>
  <c r="C18" i="33" s="1"/>
  <c r="I17" i="33"/>
  <c r="E17" i="33"/>
  <c r="D17" i="33"/>
  <c r="A17" i="33"/>
  <c r="A18" i="33" s="1"/>
  <c r="A19" i="33" s="1"/>
  <c r="I16" i="33"/>
  <c r="E16" i="33"/>
  <c r="D16" i="33"/>
  <c r="I15" i="33"/>
  <c r="E15" i="33"/>
  <c r="D15" i="33"/>
  <c r="C15" i="33" s="1"/>
  <c r="I14" i="33"/>
  <c r="E14" i="33"/>
  <c r="D14" i="33"/>
  <c r="I13" i="33"/>
  <c r="E13" i="33"/>
  <c r="D13" i="33"/>
  <c r="I12" i="33"/>
  <c r="E12" i="33"/>
  <c r="D12" i="33"/>
  <c r="I11" i="33"/>
  <c r="E11" i="33"/>
  <c r="D11" i="33"/>
  <c r="I10" i="33"/>
  <c r="E10" i="33"/>
  <c r="C10" i="33" s="1"/>
  <c r="D10" i="33"/>
  <c r="I9" i="33"/>
  <c r="E9" i="33"/>
  <c r="D9" i="33"/>
  <c r="A9" i="33"/>
  <c r="A10" i="33" s="1"/>
  <c r="A11" i="33" s="1"/>
  <c r="A12" i="33" s="1"/>
  <c r="A13" i="33" s="1"/>
  <c r="A14" i="33" s="1"/>
  <c r="A15" i="33" s="1"/>
  <c r="I8" i="33"/>
  <c r="E8" i="33"/>
  <c r="C8" i="33" s="1"/>
  <c r="N7" i="33"/>
  <c r="M7" i="33"/>
  <c r="C13" i="33" l="1"/>
  <c r="C19" i="33"/>
  <c r="C16" i="33"/>
  <c r="C11" i="33"/>
  <c r="C12" i="33"/>
  <c r="C9" i="33"/>
  <c r="C14" i="33"/>
  <c r="E7" i="33"/>
  <c r="D7" i="33"/>
  <c r="C17" i="33"/>
  <c r="E8" i="32"/>
  <c r="E9" i="32"/>
  <c r="E10" i="32"/>
  <c r="E11" i="32"/>
  <c r="E12" i="32"/>
  <c r="E13" i="32"/>
  <c r="E14" i="32"/>
  <c r="E15" i="32"/>
  <c r="E16" i="32"/>
  <c r="E17" i="32"/>
  <c r="E18" i="32"/>
  <c r="E19" i="32"/>
  <c r="D8" i="32"/>
  <c r="D9" i="32"/>
  <c r="D10" i="32"/>
  <c r="D11" i="32"/>
  <c r="D12" i="32"/>
  <c r="D13" i="32"/>
  <c r="D14" i="32"/>
  <c r="D15" i="32"/>
  <c r="D16" i="32"/>
  <c r="D17" i="32"/>
  <c r="D18" i="32"/>
  <c r="C18" i="32" s="1"/>
  <c r="D19" i="32"/>
  <c r="I8" i="32"/>
  <c r="I9" i="32"/>
  <c r="I10" i="32"/>
  <c r="I11" i="32"/>
  <c r="I12" i="32"/>
  <c r="I13" i="32"/>
  <c r="I14" i="32"/>
  <c r="I15" i="32"/>
  <c r="I16" i="32"/>
  <c r="I17" i="32"/>
  <c r="I18" i="32"/>
  <c r="I19" i="32"/>
  <c r="C7" i="33" l="1"/>
  <c r="C19" i="32"/>
  <c r="C17" i="32"/>
  <c r="C15" i="32"/>
  <c r="C14" i="32"/>
  <c r="C13" i="32"/>
  <c r="C12" i="32"/>
  <c r="C11" i="32"/>
  <c r="C10" i="32"/>
  <c r="C9" i="32"/>
  <c r="D7" i="32"/>
  <c r="C8" i="32"/>
  <c r="E7" i="32"/>
  <c r="C16" i="32"/>
  <c r="E8" i="31"/>
  <c r="E9" i="31"/>
  <c r="E10" i="31"/>
  <c r="E11" i="31"/>
  <c r="E12" i="31"/>
  <c r="E13" i="31"/>
  <c r="E14" i="31"/>
  <c r="E15" i="31"/>
  <c r="E16" i="31"/>
  <c r="E17" i="31"/>
  <c r="D8" i="31"/>
  <c r="D9" i="31"/>
  <c r="D10" i="31"/>
  <c r="D11" i="31"/>
  <c r="D12" i="31"/>
  <c r="D13" i="31"/>
  <c r="D14" i="31"/>
  <c r="D15" i="31"/>
  <c r="D16" i="31"/>
  <c r="C16" i="31" s="1"/>
  <c r="D17" i="31"/>
  <c r="I8" i="31"/>
  <c r="I9" i="31"/>
  <c r="I10" i="31"/>
  <c r="I11" i="31"/>
  <c r="I12" i="31"/>
  <c r="I13" i="31"/>
  <c r="I14" i="31"/>
  <c r="I15" i="31"/>
  <c r="I16" i="31"/>
  <c r="I17" i="31"/>
  <c r="C17" i="31" l="1"/>
  <c r="C10" i="31"/>
  <c r="C15" i="31"/>
  <c r="C12" i="31"/>
  <c r="C11" i="31"/>
  <c r="E7" i="31"/>
  <c r="C8" i="31"/>
  <c r="C7" i="32"/>
  <c r="D7" i="31"/>
  <c r="C9" i="31"/>
  <c r="E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C20" i="30" s="1"/>
  <c r="E21" i="30"/>
  <c r="E22" i="30"/>
  <c r="D8" i="30"/>
  <c r="D9" i="30"/>
  <c r="D10" i="30"/>
  <c r="D11" i="30"/>
  <c r="D12" i="30"/>
  <c r="D13" i="30"/>
  <c r="D14" i="30"/>
  <c r="D15" i="30"/>
  <c r="D16" i="30"/>
  <c r="D17" i="30"/>
  <c r="C17" i="30" s="1"/>
  <c r="D18" i="30"/>
  <c r="D19" i="30"/>
  <c r="D20" i="30"/>
  <c r="D21" i="30"/>
  <c r="D22" i="30"/>
  <c r="I8" i="30"/>
  <c r="I9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C7" i="31" l="1"/>
  <c r="C11" i="30"/>
  <c r="C18" i="30"/>
  <c r="C21" i="30"/>
  <c r="C15" i="30"/>
  <c r="C16" i="30"/>
  <c r="C13" i="30"/>
  <c r="C10" i="30"/>
  <c r="C19" i="30"/>
  <c r="C22" i="30"/>
  <c r="C9" i="30"/>
  <c r="E7" i="30"/>
  <c r="C14" i="30"/>
  <c r="D7" i="30"/>
  <c r="C8" i="30"/>
  <c r="E8" i="29"/>
  <c r="C8" i="29" s="1"/>
  <c r="E9" i="29"/>
  <c r="C9" i="29" s="1"/>
  <c r="E10" i="29"/>
  <c r="C10" i="29" s="1"/>
  <c r="E11" i="29"/>
  <c r="E12" i="29"/>
  <c r="E13" i="29"/>
  <c r="E14" i="29"/>
  <c r="C14" i="29" s="1"/>
  <c r="E15" i="29"/>
  <c r="C15" i="29" s="1"/>
  <c r="E16" i="29"/>
  <c r="E17" i="29"/>
  <c r="C17" i="29" s="1"/>
  <c r="E18" i="29"/>
  <c r="C18" i="29" s="1"/>
  <c r="E19" i="29"/>
  <c r="C19" i="29" s="1"/>
  <c r="E20" i="29"/>
  <c r="E21" i="29"/>
  <c r="E22" i="29"/>
  <c r="C22" i="29" s="1"/>
  <c r="E24" i="29"/>
  <c r="C24" i="29" s="1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4" i="29"/>
  <c r="I8" i="29"/>
  <c r="I9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4" i="29"/>
  <c r="P7" i="29"/>
  <c r="Q7" i="29"/>
  <c r="C7" i="30" l="1"/>
  <c r="E7" i="29"/>
  <c r="C7" i="29" s="1"/>
  <c r="D7" i="29"/>
  <c r="A9" i="32" l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9" i="31" l="1"/>
  <c r="A10" i="31" s="1"/>
  <c r="A11" i="31" s="1"/>
  <c r="A12" i="31" s="1"/>
  <c r="A13" i="31" s="1"/>
  <c r="A14" i="31" s="1"/>
  <c r="A15" i="31" s="1"/>
  <c r="A16" i="31" s="1"/>
  <c r="A17" i="31" s="1"/>
  <c r="A9" i="30" l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9" i="29" l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N7" i="28" l="1"/>
  <c r="L7" i="28" s="1"/>
  <c r="P7" i="28" l="1"/>
  <c r="Q7" i="28"/>
  <c r="A9" i="28" l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I10" i="21" l="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H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D9" i="21"/>
  <c r="F9" i="21"/>
  <c r="C9" i="21"/>
  <c r="G9" i="21" l="1"/>
  <c r="I9" i="21"/>
  <c r="E9" i="21"/>
  <c r="P22" i="23" l="1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Q20" i="23"/>
  <c r="Q19" i="23"/>
  <c r="Q18" i="23"/>
  <c r="Q17" i="23"/>
  <c r="Q16" i="23"/>
  <c r="Q15" i="23"/>
  <c r="Q14" i="23"/>
  <c r="Q13" i="23"/>
  <c r="Q12" i="23"/>
  <c r="Q11" i="23"/>
  <c r="Q10" i="23"/>
  <c r="Q9" i="23"/>
  <c r="Q8" i="23"/>
  <c r="Q7" i="23"/>
  <c r="Q6" i="23"/>
  <c r="Q22" i="23" l="1"/>
</calcChain>
</file>

<file path=xl/sharedStrings.xml><?xml version="1.0" encoding="utf-8"?>
<sst xmlns="http://schemas.openxmlformats.org/spreadsheetml/2006/main" count="744" uniqueCount="296">
  <si>
    <t>№</t>
  </si>
  <si>
    <t xml:space="preserve">Қорақалпоғистон </t>
  </si>
  <si>
    <t xml:space="preserve">Андижон </t>
  </si>
  <si>
    <t xml:space="preserve">Жиззах </t>
  </si>
  <si>
    <t xml:space="preserve">Қашқадарё </t>
  </si>
  <si>
    <t xml:space="preserve">Навоий </t>
  </si>
  <si>
    <t xml:space="preserve">Наманган </t>
  </si>
  <si>
    <t xml:space="preserve">Сирдарё </t>
  </si>
  <si>
    <t xml:space="preserve">Фарғона </t>
  </si>
  <si>
    <t xml:space="preserve">Хоразм </t>
  </si>
  <si>
    <t xml:space="preserve">Бухоро </t>
  </si>
  <si>
    <t>шогирд</t>
  </si>
  <si>
    <t>шундан</t>
  </si>
  <si>
    <t>%</t>
  </si>
  <si>
    <t>жами
сони</t>
  </si>
  <si>
    <t>уста ҳунарманд</t>
  </si>
  <si>
    <t>Қорақалпоғистон</t>
  </si>
  <si>
    <t>Андижон</t>
  </si>
  <si>
    <t>Бухоро</t>
  </si>
  <si>
    <t>Жиззах</t>
  </si>
  <si>
    <t>Қашқадарё</t>
  </si>
  <si>
    <t>Навоий</t>
  </si>
  <si>
    <t>Наманган</t>
  </si>
  <si>
    <t>Самарқанд</t>
  </si>
  <si>
    <t>Сурхондарё</t>
  </si>
  <si>
    <t>Сирдарё</t>
  </si>
  <si>
    <t>Тошкент в</t>
  </si>
  <si>
    <t>Фарғона</t>
  </si>
  <si>
    <t>Хоразм</t>
  </si>
  <si>
    <t>Тошкент ш</t>
  </si>
  <si>
    <t>Жами</t>
  </si>
  <si>
    <t>МАЪЛУМОТ</t>
  </si>
  <si>
    <t>Аъзоликдан чиқиш ёки фаолиятини тугатиш 
сабаблари</t>
  </si>
  <si>
    <t>Жамига нисбатан 
%</t>
  </si>
  <si>
    <t>Ҳунармандчилик фаолияти билан бошка шуғулланмаслиги</t>
  </si>
  <si>
    <t>Фаолиятини кенгайтирганлиги ва тадбиркорлик фаолияти билан шуғулланиши (солиқ тўловчи сифатида)</t>
  </si>
  <si>
    <t>Ишлаб чиқарган маҳсулотларини сотишдаги муоммолар</t>
  </si>
  <si>
    <t>Солиқ идоралари билан юзага келган муаммолар</t>
  </si>
  <si>
    <t>Ишлаб чиқариш жараёнида хом-ашё топишда юзага келган муаммолар</t>
  </si>
  <si>
    <t>Соғлиги ёмонлашган</t>
  </si>
  <si>
    <t>Фаолиятини олиб боришга иш жойи (устахона) бўлмаган</t>
  </si>
  <si>
    <t>Молиявий имконияти хом-ашё ва материаллар сотиб олиш, иш жойи учун ижара тўлашга етмаслиги сабабли</t>
  </si>
  <si>
    <t>Бошқа доимий ишга кирган</t>
  </si>
  <si>
    <t>Олий таълим муассасасига ўқишга кирган</t>
  </si>
  <si>
    <t>Нафақага чиққан</t>
  </si>
  <si>
    <t>Оила қурган</t>
  </si>
  <si>
    <t>Хизмат сафари (ҳарбий хизмат, чет давлатга)</t>
  </si>
  <si>
    <t>Фарзандли бўлган</t>
  </si>
  <si>
    <t>Вафот этган</t>
  </si>
  <si>
    <r>
      <rPr>
        <b/>
        <sz val="16"/>
        <color rgb="FF0070C0"/>
        <rFont val="Times New Roman"/>
        <family val="1"/>
        <charset val="204"/>
      </rPr>
      <t>2020</t>
    </r>
    <r>
      <rPr>
        <b/>
        <sz val="14"/>
        <color rgb="FF0070C0"/>
        <rFont val="Times New Roman"/>
        <family val="1"/>
        <charset val="204"/>
      </rPr>
      <t xml:space="preserve"> ЙИЛДА "ҲУНАРМАНД" УЮШМАСИ АЪЗОЛИГИДАН ЧИҚҚАН ЁКИ ФАОЛИЯТИНИ ТУГАТГАН ҲУНАРМАНДЛАР ТЎҒРИСИДА</t>
    </r>
  </si>
  <si>
    <t>(01.04.2020йил ҳоалтига)</t>
  </si>
  <si>
    <t>30 ёшгача бўлган ҳунармандлар</t>
  </si>
  <si>
    <t>Эркаклар</t>
  </si>
  <si>
    <t>Аёллар</t>
  </si>
  <si>
    <t xml:space="preserve">ЖАМИ: </t>
  </si>
  <si>
    <t>Т/р</t>
  </si>
  <si>
    <t>Яратилган иш ўринлари</t>
  </si>
  <si>
    <t>Ҳудуд 
номи</t>
  </si>
  <si>
    <t>сони</t>
  </si>
  <si>
    <t>"Ҳунармандларнинг ижтимоий таркиби тўғрисида 
МАЪЛУМОТ</t>
  </si>
  <si>
    <r>
      <t xml:space="preserve">01.04.2020 </t>
    </r>
    <r>
      <rPr>
        <i/>
        <sz val="12"/>
        <rFont val="Arial"/>
        <family val="2"/>
        <charset val="204"/>
      </rPr>
      <t>йил ҳолатига</t>
    </r>
  </si>
  <si>
    <t>жами:</t>
  </si>
  <si>
    <t>Аъзо 
ҳунармандлар
сони</t>
  </si>
  <si>
    <t>5-жадвал</t>
  </si>
  <si>
    <t>уста хунарманд</t>
  </si>
  <si>
    <t>2020 йилда яратилиши прогноз қилинган иш ўринлари</t>
  </si>
  <si>
    <t xml:space="preserve">ЖАМИ </t>
  </si>
  <si>
    <t xml:space="preserve">Самарқанд </t>
  </si>
  <si>
    <t xml:space="preserve">Сурхондарё </t>
  </si>
  <si>
    <t>Тошкент в.</t>
  </si>
  <si>
    <t>Тошкент ш.</t>
  </si>
  <si>
    <t>Ҳудуд
номи</t>
  </si>
  <si>
    <t>2020 йил мос даврида:</t>
  </si>
  <si>
    <r>
      <rPr>
        <b/>
        <u/>
        <sz val="16"/>
        <color rgb="FF002060"/>
        <rFont val="Arial"/>
        <family val="2"/>
        <charset val="204"/>
      </rPr>
      <t>Қорақалпоғистон Республикаси</t>
    </r>
    <r>
      <rPr>
        <b/>
        <sz val="16"/>
        <color rgb="FF002060"/>
        <rFont val="Arial"/>
        <family val="2"/>
        <charset val="204"/>
      </rPr>
      <t xml:space="preserve">
Ҳунармандчилик йўналишида яратилган иш ўринлари тўғрисида </t>
    </r>
    <r>
      <rPr>
        <b/>
        <sz val="16"/>
        <rFont val="Arial"/>
        <family val="2"/>
        <charset val="204"/>
      </rPr>
      <t xml:space="preserve">
</t>
    </r>
    <r>
      <rPr>
        <b/>
        <sz val="16"/>
        <color rgb="FFC00000"/>
        <rFont val="Arial"/>
        <family val="2"/>
        <charset val="204"/>
      </rPr>
      <t>МАЪЛУМОТ</t>
    </r>
  </si>
  <si>
    <t>Нукус ш.</t>
  </si>
  <si>
    <t>Амударё</t>
  </si>
  <si>
    <t>Беруний</t>
  </si>
  <si>
    <t>Кегайли</t>
  </si>
  <si>
    <t>Қонликўл</t>
  </si>
  <si>
    <t>Қораўзак</t>
  </si>
  <si>
    <t>Қўнғирот</t>
  </si>
  <si>
    <t>Мўйноқ</t>
  </si>
  <si>
    <t>Нукус</t>
  </si>
  <si>
    <t>Тахиатош</t>
  </si>
  <si>
    <t>Тахтакўпир</t>
  </si>
  <si>
    <t>Тўрткўл</t>
  </si>
  <si>
    <t>Хўжайли</t>
  </si>
  <si>
    <t>Чимбой</t>
  </si>
  <si>
    <t>Элликқалъа</t>
  </si>
  <si>
    <t>Туман
(шаҳар)
номи</t>
  </si>
  <si>
    <t>Шуманай</t>
  </si>
  <si>
    <r>
      <rPr>
        <b/>
        <u/>
        <sz val="16"/>
        <color rgb="FF002060"/>
        <rFont val="Arial"/>
        <family val="2"/>
        <charset val="204"/>
      </rPr>
      <t>Қашқадарё вилояти</t>
    </r>
    <r>
      <rPr>
        <b/>
        <sz val="16"/>
        <color rgb="FF002060"/>
        <rFont val="Arial"/>
        <family val="2"/>
        <charset val="204"/>
      </rPr>
      <t xml:space="preserve">
Ҳунармандчилик йўналишида яратилган иш ўринлари тўғрисида </t>
    </r>
    <r>
      <rPr>
        <b/>
        <sz val="16"/>
        <rFont val="Arial"/>
        <family val="2"/>
        <charset val="204"/>
      </rPr>
      <t xml:space="preserve">
</t>
    </r>
    <r>
      <rPr>
        <b/>
        <sz val="16"/>
        <color rgb="FFC00000"/>
        <rFont val="Arial"/>
        <family val="2"/>
        <charset val="204"/>
      </rPr>
      <t>МАЪЛУМОТ</t>
    </r>
  </si>
  <si>
    <t>Қарши</t>
  </si>
  <si>
    <t>Шаҳрисабз</t>
  </si>
  <si>
    <t>Нишон</t>
  </si>
  <si>
    <t>Косон</t>
  </si>
  <si>
    <t>Ғузор</t>
  </si>
  <si>
    <t>Китоб</t>
  </si>
  <si>
    <t>Касби</t>
  </si>
  <si>
    <t>Яккабоғ</t>
  </si>
  <si>
    <t>Чироқчи</t>
  </si>
  <si>
    <t>Қамаши</t>
  </si>
  <si>
    <t>Миришкор</t>
  </si>
  <si>
    <t>Муборак</t>
  </si>
  <si>
    <t>Деҳқонобод</t>
  </si>
  <si>
    <t>Қарши ш.</t>
  </si>
  <si>
    <t>Шаҳрисабз ш.</t>
  </si>
  <si>
    <r>
      <rPr>
        <b/>
        <u/>
        <sz val="16"/>
        <color rgb="FF002060"/>
        <rFont val="Arial"/>
        <family val="2"/>
        <charset val="204"/>
      </rPr>
      <t>Навоий вилояти</t>
    </r>
    <r>
      <rPr>
        <b/>
        <sz val="16"/>
        <color rgb="FF002060"/>
        <rFont val="Arial"/>
        <family val="2"/>
        <charset val="204"/>
      </rPr>
      <t xml:space="preserve">
Ҳунармандчилик йўналишида яратилган иш ўринлари тўғрисида </t>
    </r>
    <r>
      <rPr>
        <b/>
        <sz val="16"/>
        <rFont val="Arial"/>
        <family val="2"/>
        <charset val="204"/>
      </rPr>
      <t xml:space="preserve">
</t>
    </r>
    <r>
      <rPr>
        <b/>
        <sz val="16"/>
        <color rgb="FFC00000"/>
        <rFont val="Arial"/>
        <family val="2"/>
        <charset val="204"/>
      </rPr>
      <t>МАЪЛУМОТ</t>
    </r>
  </si>
  <si>
    <t>Навоий ш</t>
  </si>
  <si>
    <t>Зарафшон ш</t>
  </si>
  <si>
    <t>Учқудуқ</t>
  </si>
  <si>
    <t>Кармана</t>
  </si>
  <si>
    <t>Қизилтепа</t>
  </si>
  <si>
    <t>Конимех</t>
  </si>
  <si>
    <t>Навбаҳор</t>
  </si>
  <si>
    <t>Нурота</t>
  </si>
  <si>
    <t xml:space="preserve">Томди </t>
  </si>
  <si>
    <t>Хатирчи</t>
  </si>
  <si>
    <r>
      <rPr>
        <b/>
        <u/>
        <sz val="16"/>
        <color rgb="FF002060"/>
        <rFont val="Arial"/>
        <family val="2"/>
        <charset val="204"/>
      </rPr>
      <t>Наманган вилояти</t>
    </r>
    <r>
      <rPr>
        <b/>
        <sz val="16"/>
        <color rgb="FF002060"/>
        <rFont val="Arial"/>
        <family val="2"/>
        <charset val="204"/>
      </rPr>
      <t xml:space="preserve">
Ҳунармандчилик йўналишида яратилган иш ўринлари тўғрисида </t>
    </r>
    <r>
      <rPr>
        <b/>
        <sz val="16"/>
        <rFont val="Arial"/>
        <family val="2"/>
        <charset val="204"/>
      </rPr>
      <t xml:space="preserve">
</t>
    </r>
    <r>
      <rPr>
        <b/>
        <sz val="16"/>
        <color rgb="FFC00000"/>
        <rFont val="Arial"/>
        <family val="2"/>
        <charset val="204"/>
      </rPr>
      <t>МАЪЛУМОТ</t>
    </r>
  </si>
  <si>
    <t>Наманган ш</t>
  </si>
  <si>
    <t>Косонсой</t>
  </si>
  <si>
    <t>Мингбулоқ т</t>
  </si>
  <si>
    <t>Наманган т</t>
  </si>
  <si>
    <t>Норин</t>
  </si>
  <si>
    <t>Поп</t>
  </si>
  <si>
    <t>Тўрақўрғон</t>
  </si>
  <si>
    <t>Уйчи</t>
  </si>
  <si>
    <t>Учқўрғон</t>
  </si>
  <si>
    <t>Чортоқ</t>
  </si>
  <si>
    <t>Чуст</t>
  </si>
  <si>
    <t>Янгиқўрғон</t>
  </si>
  <si>
    <t>Урганч ш</t>
  </si>
  <si>
    <t>Урганч т</t>
  </si>
  <si>
    <t>Хива ш</t>
  </si>
  <si>
    <t>Хива т</t>
  </si>
  <si>
    <t>Хазорасп т</t>
  </si>
  <si>
    <t>Гурлан т</t>
  </si>
  <si>
    <t>Кушкупир т</t>
  </si>
  <si>
    <t>Хонка т</t>
  </si>
  <si>
    <t>Шовот т</t>
  </si>
  <si>
    <t>Богот т</t>
  </si>
  <si>
    <t>Янгиарик т</t>
  </si>
  <si>
    <t>Янгибозор т</t>
  </si>
  <si>
    <t>2020 йил режа</t>
  </si>
  <si>
    <t>Андижон туман</t>
  </si>
  <si>
    <t>Андижон шаҳар</t>
  </si>
  <si>
    <t>Асака туман</t>
  </si>
  <si>
    <t xml:space="preserve">Балиқчи туман </t>
  </si>
  <si>
    <t>Булоқбоши тумани</t>
  </si>
  <si>
    <t xml:space="preserve">Бўз туман </t>
  </si>
  <si>
    <t>Жалақудуқ туман</t>
  </si>
  <si>
    <t xml:space="preserve">Избоскан туман </t>
  </si>
  <si>
    <t>Кўрғонтепа тумани</t>
  </si>
  <si>
    <t>Мархамат тумани</t>
  </si>
  <si>
    <t xml:space="preserve">Олтинкўл тумани </t>
  </si>
  <si>
    <t>Пахтаобод тумани</t>
  </si>
  <si>
    <t xml:space="preserve">Улуғнор тумани </t>
  </si>
  <si>
    <t xml:space="preserve">Хонобод тумани </t>
  </si>
  <si>
    <t xml:space="preserve">Хўжаобод тумани </t>
  </si>
  <si>
    <t xml:space="preserve">Шахрихон тумани </t>
  </si>
  <si>
    <r>
      <rPr>
        <b/>
        <u/>
        <sz val="16"/>
        <color rgb="FF002060"/>
        <rFont val="Arial"/>
        <family val="2"/>
        <charset val="204"/>
      </rPr>
      <t>Хоразм вилояти</t>
    </r>
    <r>
      <rPr>
        <b/>
        <sz val="16"/>
        <color rgb="FF002060"/>
        <rFont val="Arial"/>
        <family val="2"/>
        <charset val="204"/>
      </rPr>
      <t xml:space="preserve">
Ҳунармандчилик йўналишида яратилган иш ўринлари тўғрисида </t>
    </r>
    <r>
      <rPr>
        <b/>
        <sz val="16"/>
        <rFont val="Arial"/>
        <family val="2"/>
        <charset val="204"/>
      </rPr>
      <t xml:space="preserve">
</t>
    </r>
    <r>
      <rPr>
        <b/>
        <sz val="16"/>
        <color rgb="FFC00000"/>
        <rFont val="Arial"/>
        <family val="2"/>
        <charset val="204"/>
      </rPr>
      <t>МАЪЛУМОТ</t>
    </r>
  </si>
  <si>
    <r>
      <rPr>
        <b/>
        <u/>
        <sz val="16"/>
        <color rgb="FF002060"/>
        <rFont val="Arial"/>
        <family val="2"/>
        <charset val="204"/>
      </rPr>
      <t>Андижон вилояти</t>
    </r>
    <r>
      <rPr>
        <b/>
        <sz val="16"/>
        <color rgb="FF002060"/>
        <rFont val="Arial"/>
        <family val="2"/>
        <charset val="204"/>
      </rPr>
      <t xml:space="preserve">
Ҳунармандчилик йўналишида яратилган иш ўринлари тўғрисида </t>
    </r>
    <r>
      <rPr>
        <b/>
        <sz val="16"/>
        <rFont val="Arial"/>
        <family val="2"/>
        <charset val="204"/>
      </rPr>
      <t xml:space="preserve">
</t>
    </r>
    <r>
      <rPr>
        <b/>
        <sz val="16"/>
        <color rgb="FFC00000"/>
        <rFont val="Arial"/>
        <family val="2"/>
        <charset val="204"/>
      </rPr>
      <t>МАЪЛУМОТ</t>
    </r>
  </si>
  <si>
    <t>Бухоро ш</t>
  </si>
  <si>
    <t>Когон ш</t>
  </si>
  <si>
    <t>Бухоро т</t>
  </si>
  <si>
    <t>Вобкент</t>
  </si>
  <si>
    <t>Жондор</t>
  </si>
  <si>
    <t>Когон т</t>
  </si>
  <si>
    <t>Қоракўл</t>
  </si>
  <si>
    <t>Қоровулбозор</t>
  </si>
  <si>
    <t>Олот</t>
  </si>
  <si>
    <t>Пешкў</t>
  </si>
  <si>
    <t>Ромитан</t>
  </si>
  <si>
    <t>Шофиркон</t>
  </si>
  <si>
    <t>Ғиждувон</t>
  </si>
  <si>
    <r>
      <rPr>
        <b/>
        <u/>
        <sz val="16"/>
        <color rgb="FF002060"/>
        <rFont val="Arial"/>
        <family val="2"/>
        <charset val="204"/>
      </rPr>
      <t>Бухоро вилояти</t>
    </r>
    <r>
      <rPr>
        <b/>
        <sz val="16"/>
        <color rgb="FF002060"/>
        <rFont val="Arial"/>
        <family val="2"/>
        <charset val="204"/>
      </rPr>
      <t xml:space="preserve">
Ҳунармандчилик йўналишида яратилган иш ўринлари тўғрисида </t>
    </r>
    <r>
      <rPr>
        <b/>
        <sz val="16"/>
        <rFont val="Arial"/>
        <family val="2"/>
        <charset val="204"/>
      </rPr>
      <t xml:space="preserve">
</t>
    </r>
    <r>
      <rPr>
        <b/>
        <sz val="16"/>
        <color rgb="FFC00000"/>
        <rFont val="Arial"/>
        <family val="2"/>
        <charset val="204"/>
      </rPr>
      <t>МАЪЛУМОТ</t>
    </r>
  </si>
  <si>
    <t xml:space="preserve">Жиззах шахар </t>
  </si>
  <si>
    <t>Ш.Рашидов т</t>
  </si>
  <si>
    <t>Зафаробод т</t>
  </si>
  <si>
    <t>Дўстлик т</t>
  </si>
  <si>
    <t>Ғаллаорол т</t>
  </si>
  <si>
    <t>Арнасой т</t>
  </si>
  <si>
    <t>Бахмал т</t>
  </si>
  <si>
    <t>Зомин т</t>
  </si>
  <si>
    <t>Зарбдор т</t>
  </si>
  <si>
    <t>Мирзачўл т</t>
  </si>
  <si>
    <t>Пахтакор т</t>
  </si>
  <si>
    <t>Фориш т</t>
  </si>
  <si>
    <t>Янгиобод т</t>
  </si>
  <si>
    <r>
      <rPr>
        <b/>
        <u/>
        <sz val="16"/>
        <color rgb="FF002060"/>
        <rFont val="Arial"/>
        <family val="2"/>
        <charset val="204"/>
      </rPr>
      <t>Жиззах вилояти</t>
    </r>
    <r>
      <rPr>
        <b/>
        <sz val="16"/>
        <color rgb="FF002060"/>
        <rFont val="Arial"/>
        <family val="2"/>
        <charset val="204"/>
      </rPr>
      <t xml:space="preserve">
Ҳунармандчилик йўналишида яратилган иш ўринлари тўғрисида </t>
    </r>
    <r>
      <rPr>
        <b/>
        <sz val="16"/>
        <rFont val="Arial"/>
        <family val="2"/>
        <charset val="204"/>
      </rPr>
      <t xml:space="preserve">
</t>
    </r>
    <r>
      <rPr>
        <b/>
        <sz val="16"/>
        <color rgb="FFC00000"/>
        <rFont val="Arial"/>
        <family val="2"/>
        <charset val="204"/>
      </rPr>
      <t>МАЪЛУМОТ</t>
    </r>
  </si>
  <si>
    <t>Гулистон шаҳар</t>
  </si>
  <si>
    <t>Янгиер шаҳар</t>
  </si>
  <si>
    <t>Ширин шаҳар</t>
  </si>
  <si>
    <t>Оқолтин тумани</t>
  </si>
  <si>
    <t>Боёвут тумани</t>
  </si>
  <si>
    <t>Гулистон тумани</t>
  </si>
  <si>
    <t>Мирзаобод тумани</t>
  </si>
  <si>
    <t>Сайхунобод тумани</t>
  </si>
  <si>
    <t>Сардоба тумани</t>
  </si>
  <si>
    <t>Сирдарё тумани</t>
  </si>
  <si>
    <t>Ховос тумани</t>
  </si>
  <si>
    <r>
      <rPr>
        <b/>
        <u/>
        <sz val="16"/>
        <color rgb="FF002060"/>
        <rFont val="Arial"/>
        <family val="2"/>
        <charset val="204"/>
      </rPr>
      <t>Сирдарё вилояти</t>
    </r>
    <r>
      <rPr>
        <b/>
        <sz val="16"/>
        <color rgb="FF002060"/>
        <rFont val="Arial"/>
        <family val="2"/>
        <charset val="204"/>
      </rPr>
      <t xml:space="preserve">
Ҳунармандчилик йўналишида яратилган иш ўринлари тўғрисида </t>
    </r>
    <r>
      <rPr>
        <b/>
        <sz val="16"/>
        <rFont val="Arial"/>
        <family val="2"/>
        <charset val="204"/>
      </rPr>
      <t xml:space="preserve">
</t>
    </r>
    <r>
      <rPr>
        <b/>
        <sz val="16"/>
        <color rgb="FFC00000"/>
        <rFont val="Arial"/>
        <family val="2"/>
        <charset val="204"/>
      </rPr>
      <t>МАЪЛУМОТ</t>
    </r>
  </si>
  <si>
    <t>Термиз ш</t>
  </si>
  <si>
    <t>Жаркургон т</t>
  </si>
  <si>
    <t>Термиз т</t>
  </si>
  <si>
    <t>Кумкургон т</t>
  </si>
  <si>
    <t>Шурчи т</t>
  </si>
  <si>
    <t>Денов т</t>
  </si>
  <si>
    <t>Олтинсой т</t>
  </si>
  <si>
    <t>Узун т</t>
  </si>
  <si>
    <t>Сариосиё т</t>
  </si>
  <si>
    <t>Ангор т</t>
  </si>
  <si>
    <t>Музработ т</t>
  </si>
  <si>
    <t>Шеробод т</t>
  </si>
  <si>
    <t>Кизирик т</t>
  </si>
  <si>
    <t>Бектемир т.</t>
  </si>
  <si>
    <t>Миробод т.</t>
  </si>
  <si>
    <t>М.Улугбек т.</t>
  </si>
  <si>
    <t>Олмазор т.</t>
  </si>
  <si>
    <t>Сергели т.</t>
  </si>
  <si>
    <t>Учтепа т.</t>
  </si>
  <si>
    <t>Яшнобод т.</t>
  </si>
  <si>
    <t>Чилонзор т.</t>
  </si>
  <si>
    <t>Шайхонтохур т.</t>
  </si>
  <si>
    <t>Юнусобод т.</t>
  </si>
  <si>
    <t>Яккасарой т.</t>
  </si>
  <si>
    <r>
      <rPr>
        <b/>
        <u/>
        <sz val="16"/>
        <color rgb="FF002060"/>
        <rFont val="Arial"/>
        <family val="2"/>
        <charset val="204"/>
      </rPr>
      <t>Тошкент шаҳри</t>
    </r>
    <r>
      <rPr>
        <b/>
        <sz val="16"/>
        <color rgb="FF002060"/>
        <rFont val="Arial"/>
        <family val="2"/>
        <charset val="204"/>
      </rPr>
      <t xml:space="preserve">
Ҳунармандчилик йўналишида яратилган иш ўринлари тўғрисида </t>
    </r>
    <r>
      <rPr>
        <b/>
        <sz val="16"/>
        <rFont val="Arial"/>
        <family val="2"/>
        <charset val="204"/>
      </rPr>
      <t xml:space="preserve">
</t>
    </r>
    <r>
      <rPr>
        <b/>
        <sz val="16"/>
        <color rgb="FFC00000"/>
        <rFont val="Arial"/>
        <family val="2"/>
        <charset val="204"/>
      </rPr>
      <t>МАЪЛУМОТ</t>
    </r>
  </si>
  <si>
    <r>
      <rPr>
        <b/>
        <u/>
        <sz val="16"/>
        <color rgb="FF002060"/>
        <rFont val="Arial"/>
        <family val="2"/>
        <charset val="204"/>
      </rPr>
      <t>Сурхондарё вилояти</t>
    </r>
    <r>
      <rPr>
        <b/>
        <sz val="16"/>
        <color rgb="FF002060"/>
        <rFont val="Arial"/>
        <family val="2"/>
        <charset val="204"/>
      </rPr>
      <t xml:space="preserve">
Ҳунармандчилик йўналишида яратилган иш ўринлари тўғрисида </t>
    </r>
    <r>
      <rPr>
        <b/>
        <sz val="16"/>
        <rFont val="Arial"/>
        <family val="2"/>
        <charset val="204"/>
      </rPr>
      <t xml:space="preserve">
</t>
    </r>
    <r>
      <rPr>
        <b/>
        <sz val="16"/>
        <color rgb="FFC00000"/>
        <rFont val="Arial"/>
        <family val="2"/>
        <charset val="204"/>
      </rPr>
      <t>МАЪЛУМОТ</t>
    </r>
  </si>
  <si>
    <t>Зангиота туман</t>
  </si>
  <si>
    <t>Тошкент туман</t>
  </si>
  <si>
    <t>Ангрен шаҳар</t>
  </si>
  <si>
    <t>Бекобод шаҳар</t>
  </si>
  <si>
    <t>Бекобод туман</t>
  </si>
  <si>
    <t>Бўка туман</t>
  </si>
  <si>
    <t>Бўстонлиқ туман</t>
  </si>
  <si>
    <t>Қибрай туман</t>
  </si>
  <si>
    <t>Паркент туман</t>
  </si>
  <si>
    <t>Юқоричирчиқ туман</t>
  </si>
  <si>
    <t>Янги йўл тумани</t>
  </si>
  <si>
    <t>Олмалиқ шаҳар</t>
  </si>
  <si>
    <t>Пискент туман</t>
  </si>
  <si>
    <t>Оққўрғон туман</t>
  </si>
  <si>
    <t>Қуйичирчиқ туман</t>
  </si>
  <si>
    <t>Ўртачирчиқ туман</t>
  </si>
  <si>
    <t>Чирчиқ шаҳар</t>
  </si>
  <si>
    <t>Чиноз тумани</t>
  </si>
  <si>
    <t>Оҳангарон туман</t>
  </si>
  <si>
    <t>Нурафшон шаҳар</t>
  </si>
  <si>
    <t>Янги йўл шаҳар</t>
  </si>
  <si>
    <t>Оҳангарон шаҳар</t>
  </si>
  <si>
    <r>
      <rPr>
        <b/>
        <u/>
        <sz val="16"/>
        <color rgb="FF002060"/>
        <rFont val="Arial"/>
        <family val="2"/>
        <charset val="204"/>
      </rPr>
      <t>Тошкент вилояти</t>
    </r>
    <r>
      <rPr>
        <b/>
        <sz val="16"/>
        <color rgb="FF002060"/>
        <rFont val="Arial"/>
        <family val="2"/>
        <charset val="204"/>
      </rPr>
      <t xml:space="preserve">
Ҳунармандчилик йўналишида яратилган иш ўринлари тўғрисида </t>
    </r>
    <r>
      <rPr>
        <b/>
        <sz val="16"/>
        <rFont val="Arial"/>
        <family val="2"/>
        <charset val="204"/>
      </rPr>
      <t xml:space="preserve">
</t>
    </r>
    <r>
      <rPr>
        <b/>
        <sz val="16"/>
        <color rgb="FFC00000"/>
        <rFont val="Arial"/>
        <family val="2"/>
        <charset val="204"/>
      </rPr>
      <t>МАЪЛУМОТ</t>
    </r>
  </si>
  <si>
    <t>Фарғона ш.</t>
  </si>
  <si>
    <t>Учкўприк т.</t>
  </si>
  <si>
    <t>Сўҳ т.</t>
  </si>
  <si>
    <t>Бувайда т.</t>
  </si>
  <si>
    <t>Марғилон ш.</t>
  </si>
  <si>
    <t>Қўқон ш.</t>
  </si>
  <si>
    <t>Қува т.</t>
  </si>
  <si>
    <t>Тошлоқ т.</t>
  </si>
  <si>
    <t>Ўзбекистон т.</t>
  </si>
  <si>
    <t>Риштон т.</t>
  </si>
  <si>
    <t>Олтиариқ т.</t>
  </si>
  <si>
    <t>Қувасой ш.</t>
  </si>
  <si>
    <t>Қўштепа т.</t>
  </si>
  <si>
    <t>Боғдод т.</t>
  </si>
  <si>
    <t>Бешариқ т.</t>
  </si>
  <si>
    <t>Фарғона т.</t>
  </si>
  <si>
    <t>Данғара т.</t>
  </si>
  <si>
    <t>Фурқат т.</t>
  </si>
  <si>
    <t>Ёзёвон т.</t>
  </si>
  <si>
    <r>
      <rPr>
        <b/>
        <u/>
        <sz val="16"/>
        <color rgb="FF002060"/>
        <rFont val="Arial"/>
        <family val="2"/>
        <charset val="204"/>
      </rPr>
      <t>Фарғона вилояти</t>
    </r>
    <r>
      <rPr>
        <b/>
        <sz val="16"/>
        <color rgb="FF002060"/>
        <rFont val="Arial"/>
        <family val="2"/>
        <charset val="204"/>
      </rPr>
      <t xml:space="preserve">
Ҳунармандчилик йўналишида яратилган иш ўринлари тўғрисида </t>
    </r>
    <r>
      <rPr>
        <b/>
        <sz val="16"/>
        <rFont val="Arial"/>
        <family val="2"/>
        <charset val="204"/>
      </rPr>
      <t xml:space="preserve">
</t>
    </r>
    <r>
      <rPr>
        <b/>
        <sz val="16"/>
        <color rgb="FFC00000"/>
        <rFont val="Arial"/>
        <family val="2"/>
        <charset val="204"/>
      </rPr>
      <t>МАЪЛУМОТ</t>
    </r>
  </si>
  <si>
    <t>Самарқанд шахар.</t>
  </si>
  <si>
    <t>Самарқанд  туман.</t>
  </si>
  <si>
    <t>Пастдарғом  туман.</t>
  </si>
  <si>
    <t>Каттақўрғон шахар.</t>
  </si>
  <si>
    <t>Жомбой туман.</t>
  </si>
  <si>
    <t>Пайариқ туман.</t>
  </si>
  <si>
    <t>Ургут туман.</t>
  </si>
  <si>
    <t>Тайлоқ туман.</t>
  </si>
  <si>
    <t>Пахтачи туман.</t>
  </si>
  <si>
    <t>Нарпай туман.</t>
  </si>
  <si>
    <t>Булунғур туман.</t>
  </si>
  <si>
    <t>Кўшрабод туман.</t>
  </si>
  <si>
    <t>Нурабод  туман.</t>
  </si>
  <si>
    <t>Оқдарё туман.</t>
  </si>
  <si>
    <t>Иштихон туман.</t>
  </si>
  <si>
    <t>Каттақўрғон туман</t>
  </si>
  <si>
    <r>
      <rPr>
        <b/>
        <u/>
        <sz val="16"/>
        <color rgb="FF002060"/>
        <rFont val="Arial"/>
        <family val="2"/>
        <charset val="204"/>
      </rPr>
      <t>Самарқанд вилояти</t>
    </r>
    <r>
      <rPr>
        <b/>
        <sz val="16"/>
        <color rgb="FF002060"/>
        <rFont val="Arial"/>
        <family val="2"/>
        <charset val="204"/>
      </rPr>
      <t xml:space="preserve">
Ҳунармандчилик йўналишида яратилган иш ўринлари тўғрисида </t>
    </r>
    <r>
      <rPr>
        <b/>
        <sz val="16"/>
        <rFont val="Arial"/>
        <family val="2"/>
        <charset val="204"/>
      </rPr>
      <t xml:space="preserve">
</t>
    </r>
    <r>
      <rPr>
        <b/>
        <sz val="16"/>
        <color rgb="FFC00000"/>
        <rFont val="Arial"/>
        <family val="2"/>
        <charset val="204"/>
      </rPr>
      <t>МАЪЛУМОТ</t>
    </r>
  </si>
  <si>
    <t>2019 йилда:</t>
  </si>
  <si>
    <t>2018 йилда:</t>
  </si>
  <si>
    <r>
      <rPr>
        <b/>
        <sz val="20"/>
        <color rgb="FF002060"/>
        <rFont val="Arial"/>
        <family val="2"/>
        <charset val="204"/>
      </rPr>
      <t xml:space="preserve">Ҳунармандчилик йўналишида яратилган иш ўринлари тўғрисида </t>
    </r>
    <r>
      <rPr>
        <b/>
        <sz val="20"/>
        <rFont val="Arial"/>
        <family val="2"/>
        <charset val="204"/>
      </rPr>
      <t xml:space="preserve">
</t>
    </r>
    <r>
      <rPr>
        <b/>
        <sz val="20"/>
        <color rgb="FFC00000"/>
        <rFont val="Arial"/>
        <family val="2"/>
        <charset val="204"/>
      </rPr>
      <t>МАЪЛУМОТ</t>
    </r>
  </si>
  <si>
    <t>2020 йилда:</t>
  </si>
  <si>
    <t xml:space="preserve">Бўзатов </t>
  </si>
  <si>
    <t>Бандихон т</t>
  </si>
  <si>
    <t>Бойсун т</t>
  </si>
  <si>
    <r>
      <t xml:space="preserve">01.10.2020 </t>
    </r>
    <r>
      <rPr>
        <i/>
        <sz val="12"/>
        <color theme="1"/>
        <rFont val="Arial"/>
        <family val="2"/>
        <charset val="204"/>
      </rPr>
      <t>йил ҳолатига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</si>
</sst>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₽_-;\-* #,##0\ _₽_-;_-* &quot;-&quot;\ _₽_-;_-@_-"/>
    <numFmt numFmtId="165" formatCode="_-* #,##0.00\ _с_ў_м_-;\-* #,##0.00\ _с_ў_м_-;_-* &quot;-&quot;??\ _с_ў_м_-;_-@_-"/>
    <numFmt numFmtId="166" formatCode="_-* #,##0.00_р_._-;\-* #,##0.00_р_._-;_-* &quot;-&quot;??_р_._-;_-@_-"/>
    <numFmt numFmtId="167" formatCode="_-* #,##0.0\ _₽_-;\-* #,##0.0\ _₽_-;_-* &quot;-&quot;\ _₽_-;_-@_-"/>
  </numFmts>
  <fonts count="51" x14ac:knownFonts="1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4"/>
      <color rgb="FF0070C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3"/>
      <color theme="1"/>
      <name val="Arial"/>
      <family val="2"/>
      <charset val="204"/>
    </font>
    <font>
      <i/>
      <sz val="13"/>
      <color theme="1"/>
      <name val="Arial"/>
      <family val="2"/>
      <charset val="204"/>
    </font>
    <font>
      <i/>
      <sz val="13"/>
      <color rgb="FF0070C0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6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3"/>
      <color indexed="8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3"/>
      <color rgb="FFC00000"/>
      <name val="Arial"/>
      <family val="2"/>
      <charset val="204"/>
    </font>
    <font>
      <b/>
      <sz val="13"/>
      <color rgb="FF002060"/>
      <name val="Arial"/>
      <family val="2"/>
      <charset val="204"/>
    </font>
    <font>
      <i/>
      <sz val="13"/>
      <color rgb="FF002060"/>
      <name val="Arial"/>
      <family val="2"/>
      <charset val="204"/>
    </font>
    <font>
      <sz val="13"/>
      <color rgb="FF002060"/>
      <name val="Arial"/>
      <family val="2"/>
      <charset val="204"/>
    </font>
    <font>
      <b/>
      <sz val="16"/>
      <color rgb="FF002060"/>
      <name val="Arial"/>
      <family val="2"/>
      <charset val="204"/>
    </font>
    <font>
      <b/>
      <sz val="16"/>
      <color rgb="FFC00000"/>
      <name val="Arial"/>
      <family val="2"/>
      <charset val="204"/>
    </font>
    <font>
      <sz val="10"/>
      <name val="Arial Cyr"/>
      <charset val="204"/>
    </font>
    <font>
      <b/>
      <u/>
      <sz val="16"/>
      <color rgb="FF002060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3"/>
      <color rgb="FFC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20"/>
      <name val="Arial"/>
      <family val="2"/>
      <charset val="204"/>
    </font>
    <font>
      <b/>
      <sz val="20"/>
      <color rgb="FF002060"/>
      <name val="Arial"/>
      <family val="2"/>
      <charset val="204"/>
    </font>
    <font>
      <b/>
      <sz val="20"/>
      <color rgb="FFC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2" fillId="0" borderId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2" fillId="0" borderId="0"/>
    <xf numFmtId="0" fontId="1" fillId="0" borderId="0"/>
    <xf numFmtId="0" fontId="1" fillId="0" borderId="0"/>
  </cellStyleXfs>
  <cellXfs count="22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2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90" wrapText="1"/>
    </xf>
    <xf numFmtId="3" fontId="9" fillId="0" borderId="0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9" fontId="8" fillId="3" borderId="1" xfId="5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9" fontId="9" fillId="0" borderId="0" xfId="5" applyFont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9" fontId="13" fillId="3" borderId="1" xfId="5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horizontal="right" vertical="center"/>
    </xf>
    <xf numFmtId="0" fontId="4" fillId="2" borderId="0" xfId="0" applyFont="1" applyFill="1" applyBorder="1"/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7" fillId="0" borderId="1" xfId="0" applyFont="1" applyBorder="1" applyAlignment="1">
      <alignment horizontal="center" vertical="center"/>
    </xf>
    <xf numFmtId="0" fontId="23" fillId="2" borderId="9" xfId="0" applyFont="1" applyFill="1" applyBorder="1" applyAlignment="1">
      <alignment horizontal="left" vertical="center"/>
    </xf>
    <xf numFmtId="0" fontId="23" fillId="2" borderId="15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vertical="center" wrapText="1"/>
    </xf>
    <xf numFmtId="167" fontId="17" fillId="0" borderId="21" xfId="0" applyNumberFormat="1" applyFont="1" applyBorder="1" applyAlignment="1">
      <alignment vertical="center" wrapText="1"/>
    </xf>
    <xf numFmtId="167" fontId="17" fillId="0" borderId="23" xfId="0" applyNumberFormat="1" applyFont="1" applyBorder="1" applyAlignment="1">
      <alignment vertical="center" wrapText="1"/>
    </xf>
    <xf numFmtId="167" fontId="17" fillId="0" borderId="22" xfId="0" applyNumberFormat="1" applyFont="1" applyBorder="1" applyAlignment="1">
      <alignment vertical="center" wrapText="1"/>
    </xf>
    <xf numFmtId="167" fontId="17" fillId="0" borderId="19" xfId="0" applyNumberFormat="1" applyFont="1" applyBorder="1" applyAlignment="1">
      <alignment vertical="center" wrapText="1"/>
    </xf>
    <xf numFmtId="164" fontId="7" fillId="2" borderId="17" xfId="0" applyNumberFormat="1" applyFont="1" applyFill="1" applyBorder="1" applyAlignment="1">
      <alignment vertical="center"/>
    </xf>
    <xf numFmtId="164" fontId="7" fillId="2" borderId="12" xfId="0" applyNumberFormat="1" applyFont="1" applyFill="1" applyBorder="1" applyAlignment="1">
      <alignment vertical="center"/>
    </xf>
    <xf numFmtId="167" fontId="17" fillId="0" borderId="13" xfId="0" applyNumberFormat="1" applyFont="1" applyBorder="1" applyAlignment="1">
      <alignment vertical="center" wrapText="1"/>
    </xf>
    <xf numFmtId="164" fontId="7" fillId="2" borderId="14" xfId="0" applyNumberFormat="1" applyFont="1" applyFill="1" applyBorder="1" applyAlignment="1">
      <alignment vertical="center"/>
    </xf>
    <xf numFmtId="167" fontId="17" fillId="0" borderId="16" xfId="0" applyNumberFormat="1" applyFont="1" applyBorder="1" applyAlignment="1">
      <alignment vertical="center" wrapText="1"/>
    </xf>
    <xf numFmtId="164" fontId="15" fillId="0" borderId="21" xfId="0" applyNumberFormat="1" applyFont="1" applyBorder="1" applyAlignment="1">
      <alignment horizontal="center" vertical="center" wrapText="1"/>
    </xf>
    <xf numFmtId="164" fontId="7" fillId="2" borderId="24" xfId="0" applyNumberFormat="1" applyFont="1" applyFill="1" applyBorder="1" applyAlignment="1">
      <alignment horizontal="center" vertical="center"/>
    </xf>
    <xf numFmtId="164" fontId="7" fillId="2" borderId="25" xfId="0" applyNumberFormat="1" applyFont="1" applyFill="1" applyBorder="1" applyAlignment="1">
      <alignment horizontal="center" vertical="center"/>
    </xf>
    <xf numFmtId="164" fontId="7" fillId="2" borderId="26" xfId="0" applyNumberFormat="1" applyFont="1" applyFill="1" applyBorder="1" applyAlignment="1">
      <alignment horizontal="center" vertical="center"/>
    </xf>
    <xf numFmtId="164" fontId="7" fillId="2" borderId="27" xfId="0" applyNumberFormat="1" applyFont="1" applyFill="1" applyBorder="1" applyAlignment="1">
      <alignment vertical="center"/>
    </xf>
    <xf numFmtId="164" fontId="7" fillId="2" borderId="28" xfId="0" applyNumberFormat="1" applyFont="1" applyFill="1" applyBorder="1" applyAlignment="1">
      <alignment vertical="center"/>
    </xf>
    <xf numFmtId="164" fontId="7" fillId="2" borderId="29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34" fillId="0" borderId="4" xfId="0" applyNumberFormat="1" applyFont="1" applyFill="1" applyBorder="1" applyAlignment="1">
      <alignment horizontal="center" vertical="center"/>
    </xf>
    <xf numFmtId="3" fontId="35" fillId="0" borderId="1" xfId="0" applyNumberFormat="1" applyFont="1" applyFill="1" applyBorder="1" applyAlignment="1">
      <alignment horizontal="center" vertical="center" wrapText="1"/>
    </xf>
    <xf numFmtId="3" fontId="3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3" fontId="35" fillId="0" borderId="4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 wrapText="1"/>
    </xf>
    <xf numFmtId="3" fontId="35" fillId="0" borderId="31" xfId="0" applyNumberFormat="1" applyFont="1" applyFill="1" applyBorder="1" applyAlignment="1">
      <alignment horizontal="center" vertical="center" wrapText="1"/>
    </xf>
    <xf numFmtId="3" fontId="35" fillId="0" borderId="32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3" fontId="35" fillId="0" borderId="1" xfId="0" applyNumberFormat="1" applyFont="1" applyFill="1" applyBorder="1" applyAlignment="1">
      <alignment horizontal="center" vertical="center"/>
    </xf>
    <xf numFmtId="3" fontId="7" fillId="2" borderId="33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7" fillId="2" borderId="1" xfId="0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center" vertical="center"/>
    </xf>
    <xf numFmtId="0" fontId="0" fillId="0" borderId="0" xfId="0"/>
    <xf numFmtId="14" fontId="5" fillId="0" borderId="0" xfId="0" applyNumberFormat="1" applyFont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37" fillId="2" borderId="1" xfId="0" applyNumberFormat="1" applyFont="1" applyFill="1" applyBorder="1" applyAlignment="1">
      <alignment horizontal="center" vertical="center"/>
    </xf>
    <xf numFmtId="3" fontId="37" fillId="0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left" vertical="center"/>
    </xf>
    <xf numFmtId="3" fontId="40" fillId="2" borderId="1" xfId="0" applyNumberFormat="1" applyFont="1" applyFill="1" applyBorder="1" applyAlignment="1">
      <alignment horizontal="center" vertical="center"/>
    </xf>
    <xf numFmtId="3" fontId="40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left" vertical="center"/>
    </xf>
    <xf numFmtId="3" fontId="37" fillId="4" borderId="1" xfId="0" applyNumberFormat="1" applyFont="1" applyFill="1" applyBorder="1" applyAlignment="1">
      <alignment horizontal="center" vertical="center"/>
    </xf>
    <xf numFmtId="0" fontId="41" fillId="2" borderId="1" xfId="2" applyFont="1" applyFill="1" applyBorder="1" applyAlignment="1">
      <alignment horizontal="left" vertical="center"/>
    </xf>
    <xf numFmtId="0" fontId="42" fillId="2" borderId="1" xfId="0" applyFont="1" applyFill="1" applyBorder="1" applyAlignment="1"/>
    <xf numFmtId="3" fontId="15" fillId="4" borderId="4" xfId="0" applyNumberFormat="1" applyFont="1" applyFill="1" applyBorder="1" applyAlignment="1">
      <alignment horizontal="center" vertical="center"/>
    </xf>
    <xf numFmtId="3" fontId="15" fillId="4" borderId="1" xfId="0" applyNumberFormat="1" applyFont="1" applyFill="1" applyBorder="1" applyAlignment="1">
      <alignment horizontal="center" vertical="center"/>
    </xf>
    <xf numFmtId="3" fontId="35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43" fillId="2" borderId="1" xfId="2" applyFont="1" applyFill="1" applyBorder="1" applyAlignment="1">
      <alignment horizontal="left"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left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0" fontId="40" fillId="2" borderId="8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/>
    <xf numFmtId="0" fontId="9" fillId="2" borderId="1" xfId="0" applyFont="1" applyFill="1" applyBorder="1"/>
    <xf numFmtId="3" fontId="4" fillId="0" borderId="4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15" fillId="5" borderId="4" xfId="0" applyNumberFormat="1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center" vertical="center"/>
    </xf>
    <xf numFmtId="0" fontId="45" fillId="6" borderId="1" xfId="0" applyFont="1" applyFill="1" applyBorder="1" applyAlignment="1">
      <alignment horizontal="left" vertical="center"/>
    </xf>
    <xf numFmtId="0" fontId="46" fillId="0" borderId="1" xfId="0" applyFont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47" fillId="0" borderId="1" xfId="8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left" vertical="center"/>
    </xf>
    <xf numFmtId="3" fontId="34" fillId="4" borderId="4" xfId="0" applyNumberFormat="1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center" vertical="center" wrapText="1"/>
    </xf>
    <xf numFmtId="3" fontId="34" fillId="4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34" fillId="4" borderId="4" xfId="0" applyNumberFormat="1" applyFont="1" applyFill="1" applyBorder="1" applyAlignment="1">
      <alignment horizontal="center" vertical="center"/>
    </xf>
    <xf numFmtId="3" fontId="35" fillId="0" borderId="1" xfId="0" applyNumberFormat="1" applyFont="1" applyFill="1" applyBorder="1" applyAlignment="1">
      <alignment horizontal="center" vertical="center" wrapText="1"/>
    </xf>
    <xf numFmtId="3" fontId="34" fillId="0" borderId="1" xfId="0" applyNumberFormat="1" applyFont="1" applyFill="1" applyBorder="1" applyAlignment="1">
      <alignment horizontal="center" vertical="center" wrapText="1"/>
    </xf>
    <xf numFmtId="3" fontId="34" fillId="0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35" fillId="0" borderId="1" xfId="0" applyNumberFormat="1" applyFont="1" applyFill="1" applyBorder="1" applyAlignment="1">
      <alignment horizontal="center" vertical="center" wrapText="1"/>
    </xf>
    <xf numFmtId="3" fontId="35" fillId="0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40" fillId="2" borderId="1" xfId="0" applyNumberFormat="1" applyFont="1" applyFill="1" applyBorder="1" applyAlignment="1">
      <alignment horizontal="center" vertical="center"/>
    </xf>
    <xf numFmtId="3" fontId="40" fillId="0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3" fontId="34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48" fillId="0" borderId="0" xfId="0" applyFont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14" fontId="25" fillId="0" borderId="5" xfId="0" applyNumberFormat="1" applyFont="1" applyBorder="1" applyAlignment="1">
      <alignment horizontal="right" vertical="center"/>
    </xf>
    <xf numFmtId="0" fontId="26" fillId="7" borderId="8" xfId="0" applyFont="1" applyFill="1" applyBorder="1" applyAlignment="1">
      <alignment horizontal="center" vertical="center" wrapText="1"/>
    </xf>
    <xf numFmtId="0" fontId="26" fillId="7" borderId="3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6" fillId="7" borderId="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/>
    </xf>
    <xf numFmtId="0" fontId="38" fillId="7" borderId="1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/>
    </xf>
    <xf numFmtId="0" fontId="39" fillId="7" borderId="1" xfId="0" applyFont="1" applyFill="1" applyBorder="1" applyAlignment="1">
      <alignment horizontal="center" vertical="center"/>
    </xf>
    <xf numFmtId="0" fontId="37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24" fillId="0" borderId="0" xfId="0" applyFont="1" applyAlignment="1">
      <alignment horizontal="right" vertical="top"/>
    </xf>
    <xf numFmtId="0" fontId="1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right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1" xfId="0" applyFont="1" applyBorder="1" applyAlignment="1">
      <alignment horizontal="right" vertical="center"/>
    </xf>
  </cellXfs>
  <cellStyles count="9">
    <cellStyle name="Обычный" xfId="0" builtinId="0"/>
    <cellStyle name="Обычный 13" xfId="6"/>
    <cellStyle name="Обычный 2" xfId="2"/>
    <cellStyle name="Обычный 3" xfId="1"/>
    <cellStyle name="Обычный 3 2" xfId="7"/>
    <cellStyle name="Обычный 4" xfId="8"/>
    <cellStyle name="Процентный" xfId="5" builtinId="5"/>
    <cellStyle name="Финансовый 2" xfId="3"/>
    <cellStyle name="Финансовый 2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9"/>
  <sheetViews>
    <sheetView tabSelected="1" view="pageBreakPreview" topLeftCell="A7" zoomScale="85" zoomScaleNormal="85" zoomScaleSheetLayoutView="85" workbookViewId="0">
      <selection activeCell="H21" sqref="H21"/>
    </sheetView>
  </sheetViews>
  <sheetFormatPr defaultColWidth="7.109375" defaultRowHeight="18" x14ac:dyDescent="0.25"/>
  <cols>
    <col min="1" max="1" width="3.44140625" style="5" bestFit="1" customWidth="1"/>
    <col min="2" max="2" width="17.5546875" style="6" customWidth="1"/>
    <col min="3" max="3" width="10" style="6" customWidth="1"/>
    <col min="4" max="4" width="12.6640625" style="6" customWidth="1"/>
    <col min="5" max="5" width="8.109375" style="6" bestFit="1" customWidth="1"/>
    <col min="6" max="6" width="8.6640625" style="6" customWidth="1"/>
    <col min="7" max="7" width="11.33203125" style="6" bestFit="1" customWidth="1"/>
    <col min="8" max="8" width="8.109375" style="6" bestFit="1" customWidth="1"/>
    <col min="9" max="9" width="8.109375" style="6" customWidth="1"/>
    <col min="10" max="10" width="11" style="6" customWidth="1"/>
    <col min="11" max="12" width="8.109375" style="6" customWidth="1"/>
    <col min="13" max="13" width="11" style="6" customWidth="1"/>
    <col min="14" max="14" width="8.109375" style="6" customWidth="1"/>
    <col min="15" max="15" width="9.88671875" style="6" customWidth="1"/>
    <col min="16" max="16" width="12.109375" style="1" bestFit="1" customWidth="1"/>
    <col min="17" max="17" width="11.5546875" style="1" customWidth="1"/>
    <col min="18" max="16384" width="7.109375" style="1"/>
  </cols>
  <sheetData>
    <row r="1" spans="1:17" ht="54.75" customHeight="1" x14ac:dyDescent="0.25">
      <c r="A1" s="169" t="s">
        <v>290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1:17" s="2" customFormat="1" ht="27.75" customHeight="1" x14ac:dyDescent="0.3">
      <c r="A2" s="175" t="s">
        <v>295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s="3" customFormat="1" ht="18" customHeight="1" x14ac:dyDescent="0.25">
      <c r="A3" s="171" t="s">
        <v>0</v>
      </c>
      <c r="B3" s="172" t="s">
        <v>71</v>
      </c>
      <c r="C3" s="172" t="s">
        <v>56</v>
      </c>
      <c r="D3" s="172"/>
      <c r="E3" s="172"/>
      <c r="F3" s="176" t="s">
        <v>291</v>
      </c>
      <c r="G3" s="177"/>
      <c r="H3" s="177"/>
      <c r="I3" s="176" t="s">
        <v>288</v>
      </c>
      <c r="J3" s="177"/>
      <c r="K3" s="177"/>
      <c r="L3" s="176" t="s">
        <v>289</v>
      </c>
      <c r="M3" s="177"/>
      <c r="N3" s="177"/>
      <c r="O3" s="172" t="s">
        <v>65</v>
      </c>
      <c r="P3" s="172"/>
      <c r="Q3" s="172"/>
    </row>
    <row r="4" spans="1:17" s="3" customFormat="1" ht="36" customHeight="1" x14ac:dyDescent="0.25">
      <c r="A4" s="171"/>
      <c r="B4" s="171"/>
      <c r="C4" s="172"/>
      <c r="D4" s="172"/>
      <c r="E4" s="172"/>
      <c r="F4" s="178"/>
      <c r="G4" s="179"/>
      <c r="H4" s="179"/>
      <c r="I4" s="178"/>
      <c r="J4" s="179"/>
      <c r="K4" s="179"/>
      <c r="L4" s="178"/>
      <c r="M4" s="179"/>
      <c r="N4" s="179"/>
      <c r="O4" s="172"/>
      <c r="P4" s="172"/>
      <c r="Q4" s="172"/>
    </row>
    <row r="5" spans="1:17" s="3" customFormat="1" ht="30.75" customHeight="1" x14ac:dyDescent="0.25">
      <c r="A5" s="171"/>
      <c r="B5" s="171"/>
      <c r="C5" s="172" t="s">
        <v>14</v>
      </c>
      <c r="D5" s="170" t="s">
        <v>12</v>
      </c>
      <c r="E5" s="170"/>
      <c r="F5" s="172" t="s">
        <v>14</v>
      </c>
      <c r="G5" s="170" t="s">
        <v>12</v>
      </c>
      <c r="H5" s="170"/>
      <c r="I5" s="172" t="s">
        <v>14</v>
      </c>
      <c r="J5" s="170" t="s">
        <v>12</v>
      </c>
      <c r="K5" s="170"/>
      <c r="L5" s="172" t="s">
        <v>14</v>
      </c>
      <c r="M5" s="170" t="s">
        <v>12</v>
      </c>
      <c r="N5" s="170"/>
      <c r="O5" s="172" t="s">
        <v>30</v>
      </c>
      <c r="P5" s="170" t="s">
        <v>12</v>
      </c>
      <c r="Q5" s="170"/>
    </row>
    <row r="6" spans="1:17" s="3" customFormat="1" ht="54.75" customHeight="1" x14ac:dyDescent="0.25">
      <c r="A6" s="171"/>
      <c r="B6" s="171"/>
      <c r="C6" s="172"/>
      <c r="D6" s="137" t="s">
        <v>15</v>
      </c>
      <c r="E6" s="137" t="s">
        <v>11</v>
      </c>
      <c r="F6" s="172"/>
      <c r="G6" s="137" t="s">
        <v>15</v>
      </c>
      <c r="H6" s="137" t="s">
        <v>11</v>
      </c>
      <c r="I6" s="172"/>
      <c r="J6" s="137" t="s">
        <v>15</v>
      </c>
      <c r="K6" s="137" t="s">
        <v>11</v>
      </c>
      <c r="L6" s="172"/>
      <c r="M6" s="137" t="s">
        <v>15</v>
      </c>
      <c r="N6" s="137" t="s">
        <v>11</v>
      </c>
      <c r="O6" s="172"/>
      <c r="P6" s="137" t="s">
        <v>64</v>
      </c>
      <c r="Q6" s="137" t="s">
        <v>11</v>
      </c>
    </row>
    <row r="7" spans="1:17" s="4" customFormat="1" ht="30.75" customHeight="1" x14ac:dyDescent="0.25">
      <c r="A7" s="173" t="s">
        <v>66</v>
      </c>
      <c r="B7" s="173"/>
      <c r="C7" s="144">
        <f>+D7+E7</f>
        <v>148646</v>
      </c>
      <c r="D7" s="144">
        <f>+G7+J7+M7</f>
        <v>56523</v>
      </c>
      <c r="E7" s="144">
        <f t="shared" ref="E7" si="0">SUM(E8:E21)</f>
        <v>92123</v>
      </c>
      <c r="F7" s="144">
        <f>+G7+H7</f>
        <v>59748</v>
      </c>
      <c r="G7" s="144">
        <f>SUM(G8:G21)</f>
        <v>23366</v>
      </c>
      <c r="H7" s="144">
        <f t="shared" ref="H7:N7" si="1">SUM(H8:H21)</f>
        <v>36382</v>
      </c>
      <c r="I7" s="144">
        <f>+J7+K7</f>
        <v>48175</v>
      </c>
      <c r="J7" s="144">
        <f>SUM(J8:J21)</f>
        <v>15637</v>
      </c>
      <c r="K7" s="144">
        <f t="shared" si="1"/>
        <v>32538</v>
      </c>
      <c r="L7" s="136">
        <f>+M7+N7</f>
        <v>40723</v>
      </c>
      <c r="M7" s="136">
        <f>SUM(M8:M21)</f>
        <v>17520</v>
      </c>
      <c r="N7" s="136">
        <f t="shared" si="1"/>
        <v>23203</v>
      </c>
      <c r="O7" s="136">
        <f>+P7+Q7</f>
        <v>45005</v>
      </c>
      <c r="P7" s="136">
        <f>SUM(P8:P21)</f>
        <v>13221</v>
      </c>
      <c r="Q7" s="136">
        <f>SUM(Q8:Q21)</f>
        <v>31784</v>
      </c>
    </row>
    <row r="8" spans="1:17" s="30" customFormat="1" ht="45" customHeight="1" x14ac:dyDescent="0.25">
      <c r="A8" s="117">
        <v>1</v>
      </c>
      <c r="B8" s="118" t="s">
        <v>1</v>
      </c>
      <c r="C8" s="70">
        <f t="shared" ref="C8:C21" si="2">+D8+E8</f>
        <v>6252</v>
      </c>
      <c r="D8" s="70">
        <f t="shared" ref="D8:D21" si="3">+G8+J8+M8</f>
        <v>2235</v>
      </c>
      <c r="E8" s="114">
        <f>+H8+K8+N8</f>
        <v>4017</v>
      </c>
      <c r="F8" s="70">
        <f>+G8+H8</f>
        <v>1447</v>
      </c>
      <c r="G8" s="71">
        <v>855</v>
      </c>
      <c r="H8" s="71">
        <v>592</v>
      </c>
      <c r="I8" s="114">
        <v>3051</v>
      </c>
      <c r="J8" s="71">
        <v>728</v>
      </c>
      <c r="K8" s="119">
        <v>2323</v>
      </c>
      <c r="L8" s="70">
        <v>1754</v>
      </c>
      <c r="M8" s="119">
        <v>652</v>
      </c>
      <c r="N8" s="119">
        <v>1102</v>
      </c>
      <c r="O8" s="70">
        <f t="shared" ref="O8:O21" si="4">+P8+Q8</f>
        <v>1453</v>
      </c>
      <c r="P8" s="119">
        <v>480</v>
      </c>
      <c r="Q8" s="119">
        <v>973</v>
      </c>
    </row>
    <row r="9" spans="1:17" s="30" customFormat="1" ht="45" customHeight="1" x14ac:dyDescent="0.25">
      <c r="A9" s="117">
        <f>+A8+1</f>
        <v>2</v>
      </c>
      <c r="B9" s="118" t="s">
        <v>2</v>
      </c>
      <c r="C9" s="70">
        <f t="shared" si="2"/>
        <v>18895</v>
      </c>
      <c r="D9" s="70">
        <f t="shared" si="3"/>
        <v>8629</v>
      </c>
      <c r="E9" s="114">
        <f t="shared" ref="E9:E21" si="5">+H9+K9+N9</f>
        <v>10266</v>
      </c>
      <c r="F9" s="70">
        <f t="shared" ref="F9:F21" si="6">+G9+H9</f>
        <v>9382</v>
      </c>
      <c r="G9" s="71">
        <v>4999</v>
      </c>
      <c r="H9" s="71">
        <v>4383</v>
      </c>
      <c r="I9" s="114">
        <v>5947</v>
      </c>
      <c r="J9" s="71">
        <v>2206</v>
      </c>
      <c r="K9" s="71">
        <v>3741</v>
      </c>
      <c r="L9" s="70">
        <v>3566</v>
      </c>
      <c r="M9" s="119">
        <v>1424</v>
      </c>
      <c r="N9" s="119">
        <v>2142</v>
      </c>
      <c r="O9" s="70">
        <f t="shared" si="4"/>
        <v>4767</v>
      </c>
      <c r="P9" s="71">
        <v>1744</v>
      </c>
      <c r="Q9" s="71">
        <v>3023</v>
      </c>
    </row>
    <row r="10" spans="1:17" s="30" customFormat="1" ht="45" customHeight="1" x14ac:dyDescent="0.25">
      <c r="A10" s="117">
        <f t="shared" ref="A10:A19" si="7">+A9+1</f>
        <v>3</v>
      </c>
      <c r="B10" s="118" t="s">
        <v>10</v>
      </c>
      <c r="C10" s="70">
        <f t="shared" si="2"/>
        <v>11285</v>
      </c>
      <c r="D10" s="70">
        <f t="shared" si="3"/>
        <v>4249</v>
      </c>
      <c r="E10" s="114">
        <f t="shared" si="5"/>
        <v>7036</v>
      </c>
      <c r="F10" s="70">
        <f t="shared" si="6"/>
        <v>4041</v>
      </c>
      <c r="G10" s="71">
        <v>1077</v>
      </c>
      <c r="H10" s="71">
        <v>2964</v>
      </c>
      <c r="I10" s="114">
        <v>3768</v>
      </c>
      <c r="J10" s="71">
        <v>1265</v>
      </c>
      <c r="K10" s="71">
        <v>2503</v>
      </c>
      <c r="L10" s="70">
        <v>3476</v>
      </c>
      <c r="M10" s="119">
        <v>1907</v>
      </c>
      <c r="N10" s="119">
        <v>1569</v>
      </c>
      <c r="O10" s="70">
        <f t="shared" si="4"/>
        <v>2849</v>
      </c>
      <c r="P10" s="119">
        <v>887</v>
      </c>
      <c r="Q10" s="119">
        <v>1962</v>
      </c>
    </row>
    <row r="11" spans="1:17" s="30" customFormat="1" ht="45" customHeight="1" x14ac:dyDescent="0.25">
      <c r="A11" s="117">
        <f t="shared" si="7"/>
        <v>4</v>
      </c>
      <c r="B11" s="118" t="s">
        <v>3</v>
      </c>
      <c r="C11" s="70">
        <f t="shared" si="2"/>
        <v>6538</v>
      </c>
      <c r="D11" s="70">
        <f t="shared" si="3"/>
        <v>2041</v>
      </c>
      <c r="E11" s="114">
        <f t="shared" si="5"/>
        <v>4497</v>
      </c>
      <c r="F11" s="70">
        <f t="shared" si="6"/>
        <v>3267</v>
      </c>
      <c r="G11" s="71">
        <v>935</v>
      </c>
      <c r="H11" s="71">
        <v>2332</v>
      </c>
      <c r="I11" s="114">
        <v>1979</v>
      </c>
      <c r="J11" s="71">
        <v>500</v>
      </c>
      <c r="K11" s="71">
        <v>1479</v>
      </c>
      <c r="L11" s="70">
        <v>1292</v>
      </c>
      <c r="M11" s="119">
        <v>606</v>
      </c>
      <c r="N11" s="119">
        <v>686</v>
      </c>
      <c r="O11" s="70">
        <f t="shared" si="4"/>
        <v>1395</v>
      </c>
      <c r="P11" s="119">
        <v>464</v>
      </c>
      <c r="Q11" s="119">
        <v>931</v>
      </c>
    </row>
    <row r="12" spans="1:17" s="30" customFormat="1" ht="45" customHeight="1" x14ac:dyDescent="0.25">
      <c r="A12" s="117">
        <f t="shared" si="7"/>
        <v>5</v>
      </c>
      <c r="B12" s="118" t="s">
        <v>4</v>
      </c>
      <c r="C12" s="70">
        <f t="shared" si="2"/>
        <v>7881</v>
      </c>
      <c r="D12" s="70">
        <f t="shared" si="3"/>
        <v>3083</v>
      </c>
      <c r="E12" s="114">
        <f t="shared" si="5"/>
        <v>4798</v>
      </c>
      <c r="F12" s="70">
        <f t="shared" si="6"/>
        <v>3386</v>
      </c>
      <c r="G12" s="71">
        <v>1120</v>
      </c>
      <c r="H12" s="71">
        <v>2266</v>
      </c>
      <c r="I12" s="114">
        <v>2483</v>
      </c>
      <c r="J12" s="71">
        <v>906</v>
      </c>
      <c r="K12" s="71">
        <v>1577</v>
      </c>
      <c r="L12" s="70">
        <v>2012</v>
      </c>
      <c r="M12" s="119">
        <v>1057</v>
      </c>
      <c r="N12" s="119">
        <v>955</v>
      </c>
      <c r="O12" s="70">
        <f t="shared" si="4"/>
        <v>2448</v>
      </c>
      <c r="P12" s="119">
        <v>901</v>
      </c>
      <c r="Q12" s="119">
        <v>1547</v>
      </c>
    </row>
    <row r="13" spans="1:17" s="30" customFormat="1" ht="45" customHeight="1" x14ac:dyDescent="0.25">
      <c r="A13" s="117">
        <f t="shared" si="7"/>
        <v>6</v>
      </c>
      <c r="B13" s="118" t="s">
        <v>5</v>
      </c>
      <c r="C13" s="70">
        <f t="shared" si="2"/>
        <v>10378</v>
      </c>
      <c r="D13" s="70">
        <f t="shared" si="3"/>
        <v>3045</v>
      </c>
      <c r="E13" s="114">
        <f t="shared" si="5"/>
        <v>7333</v>
      </c>
      <c r="F13" s="70">
        <f t="shared" si="6"/>
        <v>4030</v>
      </c>
      <c r="G13" s="71">
        <v>864</v>
      </c>
      <c r="H13" s="71">
        <v>3166</v>
      </c>
      <c r="I13" s="114">
        <v>2789</v>
      </c>
      <c r="J13" s="71">
        <v>1132</v>
      </c>
      <c r="K13" s="71">
        <v>1657</v>
      </c>
      <c r="L13" s="70">
        <v>3559</v>
      </c>
      <c r="M13" s="119">
        <v>1049</v>
      </c>
      <c r="N13" s="119">
        <v>2510</v>
      </c>
      <c r="O13" s="70">
        <f t="shared" si="4"/>
        <v>3256</v>
      </c>
      <c r="P13" s="119">
        <v>884</v>
      </c>
      <c r="Q13" s="119">
        <v>2372</v>
      </c>
    </row>
    <row r="14" spans="1:17" s="30" customFormat="1" ht="45" customHeight="1" x14ac:dyDescent="0.25">
      <c r="A14" s="117">
        <f t="shared" si="7"/>
        <v>7</v>
      </c>
      <c r="B14" s="118" t="s">
        <v>6</v>
      </c>
      <c r="C14" s="70">
        <f t="shared" si="2"/>
        <v>12578</v>
      </c>
      <c r="D14" s="70">
        <f t="shared" si="3"/>
        <v>5439</v>
      </c>
      <c r="E14" s="114">
        <f t="shared" si="5"/>
        <v>7139</v>
      </c>
      <c r="F14" s="70">
        <f t="shared" si="6"/>
        <v>5907</v>
      </c>
      <c r="G14" s="71">
        <v>2822</v>
      </c>
      <c r="H14" s="71">
        <v>3085</v>
      </c>
      <c r="I14" s="114">
        <v>3177</v>
      </c>
      <c r="J14" s="71">
        <v>1232</v>
      </c>
      <c r="K14" s="71">
        <v>1945</v>
      </c>
      <c r="L14" s="70">
        <v>3494</v>
      </c>
      <c r="M14" s="119">
        <v>1385</v>
      </c>
      <c r="N14" s="119">
        <v>2109</v>
      </c>
      <c r="O14" s="70">
        <f t="shared" si="4"/>
        <v>3256</v>
      </c>
      <c r="P14" s="119">
        <v>942</v>
      </c>
      <c r="Q14" s="119">
        <v>2314</v>
      </c>
    </row>
    <row r="15" spans="1:17" s="30" customFormat="1" ht="45" customHeight="1" x14ac:dyDescent="0.25">
      <c r="A15" s="117">
        <f t="shared" si="7"/>
        <v>8</v>
      </c>
      <c r="B15" s="118" t="s">
        <v>67</v>
      </c>
      <c r="C15" s="70">
        <f t="shared" si="2"/>
        <v>9012</v>
      </c>
      <c r="D15" s="70">
        <f t="shared" si="3"/>
        <v>3535</v>
      </c>
      <c r="E15" s="114">
        <f t="shared" si="5"/>
        <v>5477</v>
      </c>
      <c r="F15" s="70">
        <f t="shared" si="6"/>
        <v>3317</v>
      </c>
      <c r="G15" s="71">
        <v>1453</v>
      </c>
      <c r="H15" s="71">
        <v>1864</v>
      </c>
      <c r="I15" s="114">
        <v>2945</v>
      </c>
      <c r="J15" s="71">
        <v>978</v>
      </c>
      <c r="K15" s="71">
        <v>1967</v>
      </c>
      <c r="L15" s="70">
        <v>2750</v>
      </c>
      <c r="M15" s="119">
        <v>1104</v>
      </c>
      <c r="N15" s="119">
        <v>1646</v>
      </c>
      <c r="O15" s="70">
        <f t="shared" si="4"/>
        <v>3605</v>
      </c>
      <c r="P15" s="119">
        <v>458</v>
      </c>
      <c r="Q15" s="119">
        <v>3147</v>
      </c>
    </row>
    <row r="16" spans="1:17" s="30" customFormat="1" ht="45" customHeight="1" x14ac:dyDescent="0.25">
      <c r="A16" s="117">
        <f>+A15+1</f>
        <v>9</v>
      </c>
      <c r="B16" s="118" t="s">
        <v>68</v>
      </c>
      <c r="C16" s="70">
        <f t="shared" si="2"/>
        <v>9537</v>
      </c>
      <c r="D16" s="70">
        <f t="shared" si="3"/>
        <v>3518</v>
      </c>
      <c r="E16" s="114">
        <f t="shared" si="5"/>
        <v>6019</v>
      </c>
      <c r="F16" s="70">
        <f t="shared" si="6"/>
        <v>5003</v>
      </c>
      <c r="G16" s="71">
        <v>1696</v>
      </c>
      <c r="H16" s="71">
        <v>3307</v>
      </c>
      <c r="I16" s="114">
        <v>2524</v>
      </c>
      <c r="J16" s="71">
        <v>962</v>
      </c>
      <c r="K16" s="71">
        <v>1562</v>
      </c>
      <c r="L16" s="70">
        <v>2010</v>
      </c>
      <c r="M16" s="119">
        <v>860</v>
      </c>
      <c r="N16" s="119">
        <v>1150</v>
      </c>
      <c r="O16" s="70">
        <f t="shared" si="4"/>
        <v>2732</v>
      </c>
      <c r="P16" s="119">
        <v>794</v>
      </c>
      <c r="Q16" s="119">
        <v>1938</v>
      </c>
    </row>
    <row r="17" spans="1:17" s="30" customFormat="1" ht="45" customHeight="1" x14ac:dyDescent="0.25">
      <c r="A17" s="117">
        <f t="shared" si="7"/>
        <v>10</v>
      </c>
      <c r="B17" s="118" t="s">
        <v>7</v>
      </c>
      <c r="C17" s="70">
        <f t="shared" si="2"/>
        <v>4824</v>
      </c>
      <c r="D17" s="70">
        <f t="shared" si="3"/>
        <v>1690</v>
      </c>
      <c r="E17" s="114">
        <f t="shared" si="5"/>
        <v>3134</v>
      </c>
      <c r="F17" s="70">
        <f t="shared" si="6"/>
        <v>1573</v>
      </c>
      <c r="G17" s="71">
        <v>828</v>
      </c>
      <c r="H17" s="71">
        <v>745</v>
      </c>
      <c r="I17" s="114">
        <v>1881</v>
      </c>
      <c r="J17" s="71">
        <v>452</v>
      </c>
      <c r="K17" s="119">
        <v>1429</v>
      </c>
      <c r="L17" s="70">
        <v>1370</v>
      </c>
      <c r="M17" s="119">
        <v>410</v>
      </c>
      <c r="N17" s="119">
        <v>960</v>
      </c>
      <c r="O17" s="70">
        <f t="shared" si="4"/>
        <v>1279</v>
      </c>
      <c r="P17" s="119">
        <v>281</v>
      </c>
      <c r="Q17" s="119">
        <v>998</v>
      </c>
    </row>
    <row r="18" spans="1:17" s="30" customFormat="1" ht="45" customHeight="1" x14ac:dyDescent="0.25">
      <c r="A18" s="117">
        <f t="shared" si="7"/>
        <v>11</v>
      </c>
      <c r="B18" s="118" t="s">
        <v>69</v>
      </c>
      <c r="C18" s="70">
        <f t="shared" si="2"/>
        <v>7765</v>
      </c>
      <c r="D18" s="70">
        <f t="shared" si="3"/>
        <v>3204</v>
      </c>
      <c r="E18" s="114">
        <f t="shared" si="5"/>
        <v>4561</v>
      </c>
      <c r="F18" s="70">
        <f t="shared" si="6"/>
        <v>2339</v>
      </c>
      <c r="G18" s="71">
        <v>1226</v>
      </c>
      <c r="H18" s="71">
        <v>1113</v>
      </c>
      <c r="I18" s="114">
        <v>3079</v>
      </c>
      <c r="J18" s="71">
        <v>1074</v>
      </c>
      <c r="K18" s="119">
        <v>2005</v>
      </c>
      <c r="L18" s="70">
        <v>2347</v>
      </c>
      <c r="M18" s="119">
        <v>904</v>
      </c>
      <c r="N18" s="119">
        <v>1443</v>
      </c>
      <c r="O18" s="70">
        <f t="shared" si="4"/>
        <v>2674</v>
      </c>
      <c r="P18" s="119">
        <v>651</v>
      </c>
      <c r="Q18" s="119">
        <v>2023</v>
      </c>
    </row>
    <row r="19" spans="1:17" s="30" customFormat="1" ht="45" customHeight="1" x14ac:dyDescent="0.25">
      <c r="A19" s="117">
        <f t="shared" si="7"/>
        <v>12</v>
      </c>
      <c r="B19" s="118" t="s">
        <v>8</v>
      </c>
      <c r="C19" s="70">
        <f t="shared" si="2"/>
        <v>26573</v>
      </c>
      <c r="D19" s="70">
        <f t="shared" si="3"/>
        <v>9853</v>
      </c>
      <c r="E19" s="114">
        <f t="shared" si="5"/>
        <v>16720</v>
      </c>
      <c r="F19" s="70">
        <f t="shared" si="6"/>
        <v>9947</v>
      </c>
      <c r="G19" s="71">
        <v>3852</v>
      </c>
      <c r="H19" s="71">
        <v>6095</v>
      </c>
      <c r="I19" s="114">
        <v>8334</v>
      </c>
      <c r="J19" s="71">
        <v>2037</v>
      </c>
      <c r="K19" s="119">
        <v>6297</v>
      </c>
      <c r="L19" s="70">
        <v>8292</v>
      </c>
      <c r="M19" s="119">
        <v>3964</v>
      </c>
      <c r="N19" s="119">
        <v>4328</v>
      </c>
      <c r="O19" s="70">
        <f t="shared" si="4"/>
        <v>8372</v>
      </c>
      <c r="P19" s="71">
        <v>2814</v>
      </c>
      <c r="Q19" s="71">
        <v>5558</v>
      </c>
    </row>
    <row r="20" spans="1:17" s="30" customFormat="1" ht="45" customHeight="1" x14ac:dyDescent="0.25">
      <c r="A20" s="117">
        <v>13</v>
      </c>
      <c r="B20" s="118" t="s">
        <v>9</v>
      </c>
      <c r="C20" s="70">
        <f t="shared" si="2"/>
        <v>7075</v>
      </c>
      <c r="D20" s="70">
        <f t="shared" si="3"/>
        <v>3096</v>
      </c>
      <c r="E20" s="114">
        <f t="shared" si="5"/>
        <v>3979</v>
      </c>
      <c r="F20" s="70">
        <f t="shared" si="6"/>
        <v>2742</v>
      </c>
      <c r="G20" s="71">
        <v>1104</v>
      </c>
      <c r="H20" s="71">
        <v>1638</v>
      </c>
      <c r="I20" s="114">
        <v>2927</v>
      </c>
      <c r="J20" s="71">
        <v>1159</v>
      </c>
      <c r="K20" s="119">
        <v>1768</v>
      </c>
      <c r="L20" s="70">
        <v>1406</v>
      </c>
      <c r="M20" s="119">
        <v>833</v>
      </c>
      <c r="N20" s="119">
        <v>573</v>
      </c>
      <c r="O20" s="70">
        <f t="shared" si="4"/>
        <v>3023</v>
      </c>
      <c r="P20" s="119">
        <v>1002</v>
      </c>
      <c r="Q20" s="119">
        <v>2021</v>
      </c>
    </row>
    <row r="21" spans="1:17" s="30" customFormat="1" ht="45" customHeight="1" x14ac:dyDescent="0.25">
      <c r="A21" s="117">
        <v>14</v>
      </c>
      <c r="B21" s="118" t="s">
        <v>70</v>
      </c>
      <c r="C21" s="70">
        <f t="shared" si="2"/>
        <v>10053</v>
      </c>
      <c r="D21" s="70">
        <f t="shared" si="3"/>
        <v>2906</v>
      </c>
      <c r="E21" s="114">
        <f t="shared" si="5"/>
        <v>7147</v>
      </c>
      <c r="F21" s="70">
        <f t="shared" si="6"/>
        <v>3367</v>
      </c>
      <c r="G21" s="119">
        <v>535</v>
      </c>
      <c r="H21" s="71">
        <v>2832</v>
      </c>
      <c r="I21" s="114">
        <v>3291</v>
      </c>
      <c r="J21" s="71">
        <v>1006</v>
      </c>
      <c r="K21" s="119">
        <v>2285</v>
      </c>
      <c r="L21" s="70">
        <v>3395</v>
      </c>
      <c r="M21" s="119">
        <v>1365</v>
      </c>
      <c r="N21" s="119">
        <v>2030</v>
      </c>
      <c r="O21" s="70">
        <f t="shared" si="4"/>
        <v>3896</v>
      </c>
      <c r="P21" s="119">
        <v>919</v>
      </c>
      <c r="Q21" s="119">
        <v>2977</v>
      </c>
    </row>
    <row r="22" spans="1:17" ht="22.5" customHeight="1" x14ac:dyDescent="0.25">
      <c r="A22" s="33"/>
      <c r="B22" s="174"/>
      <c r="C22" s="174"/>
      <c r="D22" s="174"/>
      <c r="E22" s="174"/>
      <c r="F22" s="174"/>
      <c r="G22" s="174"/>
      <c r="H22" s="174"/>
      <c r="I22" s="64"/>
      <c r="J22" s="64"/>
      <c r="K22" s="64"/>
      <c r="L22" s="64"/>
      <c r="M22" s="64"/>
      <c r="N22" s="64"/>
      <c r="O22" s="59"/>
    </row>
    <row r="23" spans="1:17" ht="22.5" customHeight="1" x14ac:dyDescent="0.25">
      <c r="A23" s="33"/>
      <c r="B23" s="168"/>
      <c r="C23" s="168"/>
      <c r="D23" s="168"/>
      <c r="E23" s="168"/>
      <c r="F23" s="168"/>
      <c r="G23" s="168"/>
      <c r="H23" s="168"/>
      <c r="I23" s="63"/>
      <c r="J23" s="63"/>
      <c r="K23" s="63"/>
      <c r="L23" s="63"/>
      <c r="M23" s="63"/>
      <c r="N23" s="63"/>
      <c r="O23" s="60"/>
    </row>
    <row r="24" spans="1:17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7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7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7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7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7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</sheetData>
  <mergeCells count="22">
    <mergeCell ref="F3:H4"/>
    <mergeCell ref="I3:K4"/>
    <mergeCell ref="I5:I6"/>
    <mergeCell ref="J5:K5"/>
    <mergeCell ref="L3:N4"/>
    <mergeCell ref="L5:L6"/>
    <mergeCell ref="B23:H23"/>
    <mergeCell ref="A1:Q1"/>
    <mergeCell ref="M5:N5"/>
    <mergeCell ref="A3:A6"/>
    <mergeCell ref="B3:B6"/>
    <mergeCell ref="C3:E4"/>
    <mergeCell ref="O3:Q4"/>
    <mergeCell ref="C5:C6"/>
    <mergeCell ref="D5:E5"/>
    <mergeCell ref="O5:O6"/>
    <mergeCell ref="P5:Q5"/>
    <mergeCell ref="A7:B7"/>
    <mergeCell ref="B22:H22"/>
    <mergeCell ref="G5:H5"/>
    <mergeCell ref="F5:F6"/>
    <mergeCell ref="A2:Q2"/>
  </mergeCells>
  <printOptions horizontalCentered="1" verticalCentered="1"/>
  <pageMargins left="0" right="0" top="0" bottom="0" header="0.31496062992125984" footer="0.31496062992125984"/>
  <pageSetup paperSize="9" scale="68" orientation="landscape" horizontalDpi="4294967293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view="pageBreakPreview" topLeftCell="A2" zoomScale="60" zoomScaleNormal="100" workbookViewId="0">
      <selection activeCell="H18" sqref="H18"/>
    </sheetView>
  </sheetViews>
  <sheetFormatPr defaultRowHeight="18.75" x14ac:dyDescent="0.3"/>
  <cols>
    <col min="1" max="1" width="3.77734375" bestFit="1" customWidth="1"/>
    <col min="2" max="2" width="12.88671875" bestFit="1" customWidth="1"/>
  </cols>
  <sheetData>
    <row r="1" spans="1:17" s="96" customFormat="1" ht="24" customHeight="1" x14ac:dyDescent="0.3">
      <c r="A1" s="180" t="s">
        <v>227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s="96" customFormat="1" ht="18.75" customHeight="1" x14ac:dyDescent="0.3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1:17" ht="18.75" customHeight="1" x14ac:dyDescent="0.3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17" x14ac:dyDescent="0.3">
      <c r="A4" s="97"/>
      <c r="B4" s="97"/>
      <c r="C4" s="97"/>
      <c r="D4" s="97"/>
      <c r="E4" s="97"/>
      <c r="F4" s="97"/>
      <c r="G4" s="97"/>
      <c r="H4" s="97"/>
      <c r="I4" s="97"/>
      <c r="J4" s="175" t="s">
        <v>295</v>
      </c>
      <c r="K4" s="175"/>
      <c r="L4" s="175"/>
      <c r="M4" s="175"/>
      <c r="N4" s="175"/>
      <c r="O4" s="175"/>
      <c r="P4" s="175"/>
      <c r="Q4" s="175"/>
    </row>
    <row r="5" spans="1:17" s="90" customFormat="1" x14ac:dyDescent="0.3">
      <c r="A5" s="186" t="s">
        <v>55</v>
      </c>
      <c r="B5" s="186" t="s">
        <v>71</v>
      </c>
      <c r="C5" s="186" t="s">
        <v>56</v>
      </c>
      <c r="D5" s="186"/>
      <c r="E5" s="186"/>
      <c r="F5" s="187" t="s">
        <v>12</v>
      </c>
      <c r="G5" s="187"/>
      <c r="H5" s="187"/>
      <c r="I5" s="187"/>
      <c r="J5" s="187"/>
      <c r="K5" s="187"/>
      <c r="L5" s="187"/>
      <c r="M5" s="187"/>
      <c r="N5" s="187"/>
      <c r="O5" s="186" t="s">
        <v>143</v>
      </c>
      <c r="P5" s="186"/>
      <c r="Q5" s="186"/>
    </row>
    <row r="6" spans="1:17" s="90" customFormat="1" ht="18.75" customHeight="1" x14ac:dyDescent="0.3">
      <c r="A6" s="186"/>
      <c r="B6" s="186"/>
      <c r="C6" s="186"/>
      <c r="D6" s="186"/>
      <c r="E6" s="186"/>
      <c r="F6" s="189" t="s">
        <v>291</v>
      </c>
      <c r="G6" s="186"/>
      <c r="H6" s="186"/>
      <c r="I6" s="189" t="s">
        <v>288</v>
      </c>
      <c r="J6" s="186"/>
      <c r="K6" s="186"/>
      <c r="L6" s="189" t="s">
        <v>289</v>
      </c>
      <c r="M6" s="186"/>
      <c r="N6" s="186"/>
      <c r="O6" s="186"/>
      <c r="P6" s="186"/>
      <c r="Q6" s="186"/>
    </row>
    <row r="7" spans="1:17" s="90" customFormat="1" x14ac:dyDescent="0.3">
      <c r="A7" s="186"/>
      <c r="B7" s="186"/>
      <c r="C7" s="186" t="s">
        <v>14</v>
      </c>
      <c r="D7" s="187" t="s">
        <v>12</v>
      </c>
      <c r="E7" s="187"/>
      <c r="F7" s="186" t="s">
        <v>14</v>
      </c>
      <c r="G7" s="187" t="s">
        <v>12</v>
      </c>
      <c r="H7" s="187"/>
      <c r="I7" s="186" t="s">
        <v>14</v>
      </c>
      <c r="J7" s="187" t="s">
        <v>12</v>
      </c>
      <c r="K7" s="187"/>
      <c r="L7" s="186" t="s">
        <v>14</v>
      </c>
      <c r="M7" s="187" t="s">
        <v>12</v>
      </c>
      <c r="N7" s="187"/>
      <c r="O7" s="186" t="s">
        <v>30</v>
      </c>
      <c r="P7" s="187" t="s">
        <v>12</v>
      </c>
      <c r="Q7" s="187"/>
    </row>
    <row r="8" spans="1:17" s="90" customFormat="1" ht="49.5" x14ac:dyDescent="0.3">
      <c r="A8" s="186"/>
      <c r="B8" s="186"/>
      <c r="C8" s="186"/>
      <c r="D8" s="139" t="s">
        <v>15</v>
      </c>
      <c r="E8" s="139" t="s">
        <v>11</v>
      </c>
      <c r="F8" s="186"/>
      <c r="G8" s="139" t="s">
        <v>15</v>
      </c>
      <c r="H8" s="139" t="s">
        <v>11</v>
      </c>
      <c r="I8" s="186"/>
      <c r="J8" s="139" t="s">
        <v>15</v>
      </c>
      <c r="K8" s="139" t="s">
        <v>11</v>
      </c>
      <c r="L8" s="186"/>
      <c r="M8" s="139" t="s">
        <v>15</v>
      </c>
      <c r="N8" s="139" t="s">
        <v>11</v>
      </c>
      <c r="O8" s="186"/>
      <c r="P8" s="139" t="s">
        <v>64</v>
      </c>
      <c r="Q8" s="139" t="s">
        <v>11</v>
      </c>
    </row>
    <row r="9" spans="1:17" ht="35.25" customHeight="1" x14ac:dyDescent="0.3">
      <c r="A9" s="197" t="s">
        <v>54</v>
      </c>
      <c r="B9" s="197"/>
      <c r="C9" s="141">
        <f>+D9+E9</f>
        <v>9537</v>
      </c>
      <c r="D9" s="141">
        <f t="shared" ref="D9:E9" si="0">SUM(D10:D24)</f>
        <v>3518</v>
      </c>
      <c r="E9" s="141">
        <f t="shared" si="0"/>
        <v>6019</v>
      </c>
      <c r="F9" s="141">
        <f>+G9+H9</f>
        <v>5003</v>
      </c>
      <c r="G9" s="141">
        <f t="shared" ref="G9:Q9" si="1">SUM(G10:G24)</f>
        <v>1696</v>
      </c>
      <c r="H9" s="141">
        <f t="shared" si="1"/>
        <v>3307</v>
      </c>
      <c r="I9" s="141">
        <f>+J9+K9</f>
        <v>2524</v>
      </c>
      <c r="J9" s="141">
        <f t="shared" si="1"/>
        <v>962</v>
      </c>
      <c r="K9" s="141">
        <f t="shared" si="1"/>
        <v>1562</v>
      </c>
      <c r="L9" s="141">
        <f>+M9+N9</f>
        <v>2010</v>
      </c>
      <c r="M9" s="141">
        <f t="shared" si="1"/>
        <v>860</v>
      </c>
      <c r="N9" s="141">
        <f t="shared" si="1"/>
        <v>1150</v>
      </c>
      <c r="O9" s="141">
        <f>+P9+Q9</f>
        <v>2732</v>
      </c>
      <c r="P9" s="141">
        <f t="shared" si="1"/>
        <v>794</v>
      </c>
      <c r="Q9" s="141">
        <f t="shared" si="1"/>
        <v>1938</v>
      </c>
    </row>
    <row r="10" spans="1:17" ht="35.25" customHeight="1" x14ac:dyDescent="0.3">
      <c r="A10" s="62">
        <v>1</v>
      </c>
      <c r="B10" s="92" t="s">
        <v>202</v>
      </c>
      <c r="C10" s="99">
        <f t="shared" ref="C10:C24" si="2">+D10+E10</f>
        <v>732</v>
      </c>
      <c r="D10" s="93">
        <f>+G10+J10+M10</f>
        <v>334</v>
      </c>
      <c r="E10" s="93">
        <f>+H10+K10+N10</f>
        <v>398</v>
      </c>
      <c r="F10" s="99">
        <f t="shared" ref="F10:F24" si="3">+G10+H10</f>
        <v>282</v>
      </c>
      <c r="G10" s="93">
        <v>145</v>
      </c>
      <c r="H10" s="160">
        <v>137</v>
      </c>
      <c r="I10" s="88">
        <f>+J10+K10</f>
        <v>222</v>
      </c>
      <c r="J10" s="114">
        <v>91</v>
      </c>
      <c r="K10" s="114">
        <v>131</v>
      </c>
      <c r="L10" s="167">
        <f t="shared" ref="L10:L24" si="4">+M10+N10</f>
        <v>228</v>
      </c>
      <c r="M10" s="114">
        <v>98</v>
      </c>
      <c r="N10" s="114">
        <v>130</v>
      </c>
      <c r="O10" s="85">
        <f>+P10+Q10</f>
        <v>345</v>
      </c>
      <c r="P10" s="85">
        <v>95</v>
      </c>
      <c r="Q10" s="85">
        <v>250</v>
      </c>
    </row>
    <row r="11" spans="1:17" ht="35.25" customHeight="1" x14ac:dyDescent="0.3">
      <c r="A11" s="89">
        <f>+A10+1</f>
        <v>2</v>
      </c>
      <c r="B11" s="94" t="s">
        <v>203</v>
      </c>
      <c r="C11" s="99">
        <f t="shared" si="2"/>
        <v>861</v>
      </c>
      <c r="D11" s="93">
        <f t="shared" ref="D11:D24" si="5">+G11+J11+M11</f>
        <v>353</v>
      </c>
      <c r="E11" s="93">
        <f t="shared" ref="E11:E24" si="6">+H11+K11+N11</f>
        <v>508</v>
      </c>
      <c r="F11" s="99">
        <f t="shared" si="3"/>
        <v>480</v>
      </c>
      <c r="G11" s="95">
        <v>225</v>
      </c>
      <c r="H11" s="161">
        <v>255</v>
      </c>
      <c r="I11" s="88">
        <f t="shared" ref="I11:I24" si="7">+J11+K11</f>
        <v>218</v>
      </c>
      <c r="J11" s="85">
        <v>66</v>
      </c>
      <c r="K11" s="85">
        <v>152</v>
      </c>
      <c r="L11" s="167">
        <f t="shared" si="4"/>
        <v>163</v>
      </c>
      <c r="M11" s="85">
        <v>62</v>
      </c>
      <c r="N11" s="85">
        <v>101</v>
      </c>
      <c r="O11" s="85">
        <f t="shared" ref="O11:O24" si="8">+P11+Q11</f>
        <v>225</v>
      </c>
      <c r="P11" s="85">
        <v>70</v>
      </c>
      <c r="Q11" s="85">
        <v>155</v>
      </c>
    </row>
    <row r="12" spans="1:17" ht="35.25" customHeight="1" x14ac:dyDescent="0.3">
      <c r="A12" s="89">
        <f t="shared" ref="A12:A21" si="9">+A11+1</f>
        <v>3</v>
      </c>
      <c r="B12" s="94" t="s">
        <v>204</v>
      </c>
      <c r="C12" s="99">
        <f t="shared" si="2"/>
        <v>649</v>
      </c>
      <c r="D12" s="93">
        <f t="shared" si="5"/>
        <v>333</v>
      </c>
      <c r="E12" s="93">
        <f t="shared" si="6"/>
        <v>316</v>
      </c>
      <c r="F12" s="99">
        <f t="shared" si="3"/>
        <v>383</v>
      </c>
      <c r="G12" s="95">
        <v>207</v>
      </c>
      <c r="H12" s="161">
        <v>176</v>
      </c>
      <c r="I12" s="88">
        <f t="shared" si="7"/>
        <v>137</v>
      </c>
      <c r="J12" s="85">
        <v>55</v>
      </c>
      <c r="K12" s="85">
        <v>82</v>
      </c>
      <c r="L12" s="167">
        <f t="shared" si="4"/>
        <v>129</v>
      </c>
      <c r="M12" s="85">
        <v>71</v>
      </c>
      <c r="N12" s="85">
        <v>58</v>
      </c>
      <c r="O12" s="85">
        <f t="shared" si="8"/>
        <v>178</v>
      </c>
      <c r="P12" s="85">
        <v>40</v>
      </c>
      <c r="Q12" s="85">
        <v>138</v>
      </c>
    </row>
    <row r="13" spans="1:17" ht="35.25" customHeight="1" x14ac:dyDescent="0.3">
      <c r="A13" s="89">
        <f t="shared" si="9"/>
        <v>4</v>
      </c>
      <c r="B13" s="94" t="s">
        <v>205</v>
      </c>
      <c r="C13" s="99">
        <f t="shared" si="2"/>
        <v>815</v>
      </c>
      <c r="D13" s="93">
        <f t="shared" si="5"/>
        <v>343</v>
      </c>
      <c r="E13" s="93">
        <f t="shared" si="6"/>
        <v>472</v>
      </c>
      <c r="F13" s="99">
        <f t="shared" si="3"/>
        <v>479</v>
      </c>
      <c r="G13" s="95">
        <v>161</v>
      </c>
      <c r="H13" s="161">
        <v>318</v>
      </c>
      <c r="I13" s="88">
        <f t="shared" si="7"/>
        <v>150</v>
      </c>
      <c r="J13" s="85">
        <v>94</v>
      </c>
      <c r="K13" s="85">
        <v>56</v>
      </c>
      <c r="L13" s="167">
        <f t="shared" si="4"/>
        <v>186</v>
      </c>
      <c r="M13" s="85">
        <v>88</v>
      </c>
      <c r="N13" s="85">
        <v>98</v>
      </c>
      <c r="O13" s="85">
        <f t="shared" si="8"/>
        <v>198</v>
      </c>
      <c r="P13" s="85">
        <v>68</v>
      </c>
      <c r="Q13" s="85">
        <v>130</v>
      </c>
    </row>
    <row r="14" spans="1:17" ht="35.25" customHeight="1" x14ac:dyDescent="0.3">
      <c r="A14" s="89">
        <f t="shared" si="9"/>
        <v>5</v>
      </c>
      <c r="B14" s="94" t="s">
        <v>206</v>
      </c>
      <c r="C14" s="99">
        <f t="shared" si="2"/>
        <v>964</v>
      </c>
      <c r="D14" s="93">
        <f t="shared" si="5"/>
        <v>364</v>
      </c>
      <c r="E14" s="93">
        <f t="shared" si="6"/>
        <v>600</v>
      </c>
      <c r="F14" s="99">
        <f t="shared" si="3"/>
        <v>471</v>
      </c>
      <c r="G14" s="95">
        <v>139</v>
      </c>
      <c r="H14" s="161">
        <v>332</v>
      </c>
      <c r="I14" s="88">
        <f t="shared" si="7"/>
        <v>334</v>
      </c>
      <c r="J14" s="85">
        <v>131</v>
      </c>
      <c r="K14" s="85">
        <v>203</v>
      </c>
      <c r="L14" s="167">
        <f t="shared" si="4"/>
        <v>159</v>
      </c>
      <c r="M14" s="85">
        <v>94</v>
      </c>
      <c r="N14" s="85">
        <v>65</v>
      </c>
      <c r="O14" s="85">
        <f t="shared" si="8"/>
        <v>299</v>
      </c>
      <c r="P14" s="85">
        <v>119</v>
      </c>
      <c r="Q14" s="85">
        <v>180</v>
      </c>
    </row>
    <row r="15" spans="1:17" ht="35.25" customHeight="1" x14ac:dyDescent="0.3">
      <c r="A15" s="89">
        <f t="shared" si="9"/>
        <v>6</v>
      </c>
      <c r="B15" s="94" t="s">
        <v>207</v>
      </c>
      <c r="C15" s="99">
        <f t="shared" si="2"/>
        <v>1027</v>
      </c>
      <c r="D15" s="93">
        <f t="shared" si="5"/>
        <v>267</v>
      </c>
      <c r="E15" s="93">
        <f t="shared" si="6"/>
        <v>760</v>
      </c>
      <c r="F15" s="99">
        <f t="shared" si="3"/>
        <v>334</v>
      </c>
      <c r="G15" s="95">
        <v>67</v>
      </c>
      <c r="H15" s="161">
        <v>267</v>
      </c>
      <c r="I15" s="88">
        <f t="shared" si="7"/>
        <v>313</v>
      </c>
      <c r="J15" s="85">
        <v>104</v>
      </c>
      <c r="K15" s="85">
        <v>209</v>
      </c>
      <c r="L15" s="167">
        <f t="shared" si="4"/>
        <v>380</v>
      </c>
      <c r="M15" s="85">
        <v>96</v>
      </c>
      <c r="N15" s="85">
        <v>284</v>
      </c>
      <c r="O15" s="85">
        <f t="shared" si="8"/>
        <v>225</v>
      </c>
      <c r="P15" s="85">
        <v>75</v>
      </c>
      <c r="Q15" s="85">
        <v>150</v>
      </c>
    </row>
    <row r="16" spans="1:17" ht="35.25" customHeight="1" x14ac:dyDescent="0.3">
      <c r="A16" s="89">
        <f t="shared" si="9"/>
        <v>7</v>
      </c>
      <c r="B16" s="94" t="s">
        <v>208</v>
      </c>
      <c r="C16" s="99">
        <f t="shared" si="2"/>
        <v>895</v>
      </c>
      <c r="D16" s="93">
        <f t="shared" si="5"/>
        <v>245</v>
      </c>
      <c r="E16" s="93">
        <f t="shared" si="6"/>
        <v>650</v>
      </c>
      <c r="F16" s="99">
        <f t="shared" si="3"/>
        <v>625</v>
      </c>
      <c r="G16" s="95">
        <v>129</v>
      </c>
      <c r="H16" s="161">
        <v>496</v>
      </c>
      <c r="I16" s="88">
        <f t="shared" si="7"/>
        <v>155</v>
      </c>
      <c r="J16" s="85">
        <v>63</v>
      </c>
      <c r="K16" s="85">
        <v>92</v>
      </c>
      <c r="L16" s="167">
        <f t="shared" si="4"/>
        <v>115</v>
      </c>
      <c r="M16" s="85">
        <v>53</v>
      </c>
      <c r="N16" s="85">
        <v>62</v>
      </c>
      <c r="O16" s="85">
        <f t="shared" si="8"/>
        <v>194</v>
      </c>
      <c r="P16" s="85">
        <v>64</v>
      </c>
      <c r="Q16" s="85">
        <v>130</v>
      </c>
    </row>
    <row r="17" spans="1:17" ht="35.25" customHeight="1" x14ac:dyDescent="0.3">
      <c r="A17" s="89">
        <f t="shared" si="9"/>
        <v>8</v>
      </c>
      <c r="B17" s="94" t="s">
        <v>209</v>
      </c>
      <c r="C17" s="99">
        <f t="shared" si="2"/>
        <v>927</v>
      </c>
      <c r="D17" s="93">
        <f t="shared" si="5"/>
        <v>263</v>
      </c>
      <c r="E17" s="93">
        <f t="shared" si="6"/>
        <v>664</v>
      </c>
      <c r="F17" s="99">
        <f t="shared" si="3"/>
        <v>541</v>
      </c>
      <c r="G17" s="95">
        <v>123</v>
      </c>
      <c r="H17" s="161">
        <v>418</v>
      </c>
      <c r="I17" s="88">
        <f t="shared" si="7"/>
        <v>253</v>
      </c>
      <c r="J17" s="85">
        <v>79</v>
      </c>
      <c r="K17" s="85">
        <v>174</v>
      </c>
      <c r="L17" s="167">
        <f t="shared" si="4"/>
        <v>133</v>
      </c>
      <c r="M17" s="85">
        <v>61</v>
      </c>
      <c r="N17" s="85">
        <v>72</v>
      </c>
      <c r="O17" s="85">
        <f t="shared" si="8"/>
        <v>158</v>
      </c>
      <c r="P17" s="85">
        <v>28</v>
      </c>
      <c r="Q17" s="85">
        <v>130</v>
      </c>
    </row>
    <row r="18" spans="1:17" ht="35.25" customHeight="1" x14ac:dyDescent="0.3">
      <c r="A18" s="89">
        <f>+A17+1</f>
        <v>9</v>
      </c>
      <c r="B18" s="94" t="s">
        <v>210</v>
      </c>
      <c r="C18" s="99">
        <f t="shared" si="2"/>
        <v>329</v>
      </c>
      <c r="D18" s="93">
        <f t="shared" si="5"/>
        <v>97</v>
      </c>
      <c r="E18" s="93">
        <f t="shared" si="6"/>
        <v>232</v>
      </c>
      <c r="F18" s="99">
        <f t="shared" si="3"/>
        <v>184</v>
      </c>
      <c r="G18" s="95">
        <v>42</v>
      </c>
      <c r="H18" s="161">
        <v>142</v>
      </c>
      <c r="I18" s="88">
        <f t="shared" si="7"/>
        <v>82</v>
      </c>
      <c r="J18" s="85">
        <v>27</v>
      </c>
      <c r="K18" s="85">
        <v>55</v>
      </c>
      <c r="L18" s="167">
        <f t="shared" si="4"/>
        <v>63</v>
      </c>
      <c r="M18" s="85">
        <v>28</v>
      </c>
      <c r="N18" s="85">
        <v>35</v>
      </c>
      <c r="O18" s="85">
        <f t="shared" si="8"/>
        <v>110</v>
      </c>
      <c r="P18" s="85">
        <v>10</v>
      </c>
      <c r="Q18" s="85">
        <v>100</v>
      </c>
    </row>
    <row r="19" spans="1:17" ht="35.25" customHeight="1" x14ac:dyDescent="0.3">
      <c r="A19" s="62">
        <f t="shared" si="9"/>
        <v>10</v>
      </c>
      <c r="B19" s="92" t="s">
        <v>211</v>
      </c>
      <c r="C19" s="99">
        <f t="shared" si="2"/>
        <v>475</v>
      </c>
      <c r="D19" s="93">
        <f t="shared" si="5"/>
        <v>158</v>
      </c>
      <c r="E19" s="93">
        <f t="shared" si="6"/>
        <v>317</v>
      </c>
      <c r="F19" s="99">
        <f t="shared" si="3"/>
        <v>203</v>
      </c>
      <c r="G19" s="93">
        <v>75</v>
      </c>
      <c r="H19" s="160">
        <v>128</v>
      </c>
      <c r="I19" s="88">
        <f t="shared" si="7"/>
        <v>169</v>
      </c>
      <c r="J19" s="114">
        <v>48</v>
      </c>
      <c r="K19" s="114">
        <v>121</v>
      </c>
      <c r="L19" s="167">
        <f t="shared" si="4"/>
        <v>103</v>
      </c>
      <c r="M19" s="114">
        <v>35</v>
      </c>
      <c r="N19" s="114">
        <v>68</v>
      </c>
      <c r="O19" s="85">
        <f t="shared" si="8"/>
        <v>215</v>
      </c>
      <c r="P19" s="85">
        <v>65</v>
      </c>
      <c r="Q19" s="85">
        <v>150</v>
      </c>
    </row>
    <row r="20" spans="1:17" ht="35.25" customHeight="1" x14ac:dyDescent="0.3">
      <c r="A20" s="62">
        <f t="shared" si="9"/>
        <v>11</v>
      </c>
      <c r="B20" s="92" t="s">
        <v>212</v>
      </c>
      <c r="C20" s="99">
        <f t="shared" si="2"/>
        <v>408</v>
      </c>
      <c r="D20" s="93">
        <f t="shared" si="5"/>
        <v>170</v>
      </c>
      <c r="E20" s="93">
        <f t="shared" si="6"/>
        <v>238</v>
      </c>
      <c r="F20" s="99">
        <f t="shared" si="3"/>
        <v>184</v>
      </c>
      <c r="G20" s="93">
        <v>68</v>
      </c>
      <c r="H20" s="160">
        <v>116</v>
      </c>
      <c r="I20" s="88">
        <f t="shared" si="7"/>
        <v>137</v>
      </c>
      <c r="J20" s="114">
        <v>54</v>
      </c>
      <c r="K20" s="114">
        <v>83</v>
      </c>
      <c r="L20" s="167">
        <f t="shared" si="4"/>
        <v>87</v>
      </c>
      <c r="M20" s="114">
        <v>48</v>
      </c>
      <c r="N20" s="114">
        <v>39</v>
      </c>
      <c r="O20" s="85">
        <f t="shared" si="8"/>
        <v>120</v>
      </c>
      <c r="P20" s="85">
        <v>25</v>
      </c>
      <c r="Q20" s="85">
        <v>95</v>
      </c>
    </row>
    <row r="21" spans="1:17" ht="35.25" customHeight="1" x14ac:dyDescent="0.3">
      <c r="A21" s="62">
        <f t="shared" si="9"/>
        <v>12</v>
      </c>
      <c r="B21" s="92" t="s">
        <v>213</v>
      </c>
      <c r="C21" s="99">
        <f t="shared" si="2"/>
        <v>273</v>
      </c>
      <c r="D21" s="93">
        <f t="shared" si="5"/>
        <v>115</v>
      </c>
      <c r="E21" s="93">
        <f t="shared" si="6"/>
        <v>158</v>
      </c>
      <c r="F21" s="99">
        <f t="shared" si="3"/>
        <v>148</v>
      </c>
      <c r="G21" s="93">
        <v>55</v>
      </c>
      <c r="H21" s="160">
        <v>93</v>
      </c>
      <c r="I21" s="88">
        <f t="shared" si="7"/>
        <v>73</v>
      </c>
      <c r="J21" s="114">
        <v>31</v>
      </c>
      <c r="K21" s="114">
        <v>42</v>
      </c>
      <c r="L21" s="167">
        <f t="shared" si="4"/>
        <v>52</v>
      </c>
      <c r="M21" s="114">
        <v>29</v>
      </c>
      <c r="N21" s="114">
        <v>23</v>
      </c>
      <c r="O21" s="85">
        <f t="shared" si="8"/>
        <v>125</v>
      </c>
      <c r="P21" s="85">
        <v>25</v>
      </c>
      <c r="Q21" s="85">
        <v>100</v>
      </c>
    </row>
    <row r="22" spans="1:17" ht="35.25" customHeight="1" x14ac:dyDescent="0.3">
      <c r="A22" s="62">
        <v>13</v>
      </c>
      <c r="B22" s="92" t="s">
        <v>294</v>
      </c>
      <c r="C22" s="99">
        <f t="shared" si="2"/>
        <v>444</v>
      </c>
      <c r="D22" s="93">
        <f t="shared" si="5"/>
        <v>226</v>
      </c>
      <c r="E22" s="93">
        <f t="shared" si="6"/>
        <v>218</v>
      </c>
      <c r="F22" s="99">
        <f t="shared" si="3"/>
        <v>238</v>
      </c>
      <c r="G22" s="93">
        <v>124</v>
      </c>
      <c r="H22" s="160">
        <v>114</v>
      </c>
      <c r="I22" s="88">
        <f t="shared" si="7"/>
        <v>125</v>
      </c>
      <c r="J22" s="114">
        <v>56</v>
      </c>
      <c r="K22" s="114">
        <v>69</v>
      </c>
      <c r="L22" s="167">
        <f t="shared" si="4"/>
        <v>81</v>
      </c>
      <c r="M22" s="114">
        <v>46</v>
      </c>
      <c r="N22" s="114">
        <v>35</v>
      </c>
      <c r="O22" s="85">
        <f t="shared" si="8"/>
        <v>160</v>
      </c>
      <c r="P22" s="85">
        <v>50</v>
      </c>
      <c r="Q22" s="85">
        <v>110</v>
      </c>
    </row>
    <row r="23" spans="1:17" s="96" customFormat="1" ht="35.25" customHeight="1" x14ac:dyDescent="0.3">
      <c r="A23" s="62">
        <v>14</v>
      </c>
      <c r="B23" s="92" t="s">
        <v>293</v>
      </c>
      <c r="C23" s="99">
        <f t="shared" si="2"/>
        <v>1</v>
      </c>
      <c r="D23" s="164">
        <f t="shared" si="5"/>
        <v>1</v>
      </c>
      <c r="E23" s="164">
        <f t="shared" si="6"/>
        <v>0</v>
      </c>
      <c r="F23" s="99">
        <f t="shared" si="3"/>
        <v>1</v>
      </c>
      <c r="G23" s="164">
        <v>1</v>
      </c>
      <c r="H23" s="164">
        <v>0</v>
      </c>
      <c r="I23" s="88">
        <f t="shared" si="7"/>
        <v>0</v>
      </c>
      <c r="J23" s="114">
        <v>0</v>
      </c>
      <c r="K23" s="114">
        <v>0</v>
      </c>
      <c r="L23" s="167">
        <f t="shared" si="4"/>
        <v>0</v>
      </c>
      <c r="M23" s="114">
        <v>0</v>
      </c>
      <c r="N23" s="114">
        <v>0</v>
      </c>
      <c r="O23" s="85">
        <f t="shared" si="8"/>
        <v>0</v>
      </c>
      <c r="P23" s="85">
        <v>0</v>
      </c>
      <c r="Q23" s="85">
        <v>0</v>
      </c>
    </row>
    <row r="24" spans="1:17" ht="35.25" customHeight="1" x14ac:dyDescent="0.3">
      <c r="A24" s="62">
        <v>15</v>
      </c>
      <c r="B24" s="92" t="s">
        <v>214</v>
      </c>
      <c r="C24" s="99">
        <f t="shared" si="2"/>
        <v>737</v>
      </c>
      <c r="D24" s="93">
        <f t="shared" si="5"/>
        <v>249</v>
      </c>
      <c r="E24" s="93">
        <f t="shared" si="6"/>
        <v>488</v>
      </c>
      <c r="F24" s="99">
        <f t="shared" si="3"/>
        <v>450</v>
      </c>
      <c r="G24" s="93">
        <v>135</v>
      </c>
      <c r="H24" s="160">
        <v>315</v>
      </c>
      <c r="I24" s="88">
        <f t="shared" si="7"/>
        <v>156</v>
      </c>
      <c r="J24" s="114">
        <v>63</v>
      </c>
      <c r="K24" s="114">
        <v>93</v>
      </c>
      <c r="L24" s="167">
        <f t="shared" si="4"/>
        <v>131</v>
      </c>
      <c r="M24" s="114">
        <v>51</v>
      </c>
      <c r="N24" s="114">
        <v>80</v>
      </c>
      <c r="O24" s="85">
        <f t="shared" si="8"/>
        <v>180</v>
      </c>
      <c r="P24" s="85">
        <v>60</v>
      </c>
      <c r="Q24" s="85">
        <v>120</v>
      </c>
    </row>
  </sheetData>
  <mergeCells count="21">
    <mergeCell ref="C5:E6"/>
    <mergeCell ref="F5:N5"/>
    <mergeCell ref="O5:Q6"/>
    <mergeCell ref="F6:H6"/>
    <mergeCell ref="I6:K6"/>
    <mergeCell ref="O7:O8"/>
    <mergeCell ref="P7:Q7"/>
    <mergeCell ref="A9:B9"/>
    <mergeCell ref="A1:Q3"/>
    <mergeCell ref="L6:N6"/>
    <mergeCell ref="C7:C8"/>
    <mergeCell ref="D7:E7"/>
    <mergeCell ref="F7:F8"/>
    <mergeCell ref="G7:H7"/>
    <mergeCell ref="I7:I8"/>
    <mergeCell ref="J7:K7"/>
    <mergeCell ref="L7:L8"/>
    <mergeCell ref="M7:N7"/>
    <mergeCell ref="J4:Q4"/>
    <mergeCell ref="A5:A8"/>
    <mergeCell ref="B5:B8"/>
  </mergeCells>
  <pageMargins left="0.7" right="0.7" top="0.75" bottom="0.75" header="0.3" footer="0.3"/>
  <pageSetup paperSize="9" scale="46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view="pageBreakPreview" zoomScale="70" zoomScaleNormal="100" zoomScaleSheetLayoutView="70" workbookViewId="0">
      <selection activeCell="G9" sqref="G9"/>
    </sheetView>
  </sheetViews>
  <sheetFormatPr defaultRowHeight="18.75" x14ac:dyDescent="0.3"/>
  <cols>
    <col min="1" max="1" width="3.77734375" bestFit="1" customWidth="1"/>
    <col min="2" max="2" width="15.88671875" bestFit="1" customWidth="1"/>
    <col min="4" max="4" width="11.5546875" customWidth="1"/>
    <col min="7" max="7" width="12" customWidth="1"/>
    <col min="10" max="10" width="11.5546875" customWidth="1"/>
    <col min="13" max="13" width="11.109375" customWidth="1"/>
    <col min="16" max="16" width="11.109375" customWidth="1"/>
  </cols>
  <sheetData>
    <row r="1" spans="1:17" x14ac:dyDescent="0.3">
      <c r="A1" s="180" t="s">
        <v>201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x14ac:dyDescent="0.3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1:17" x14ac:dyDescent="0.3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17" x14ac:dyDescent="0.3">
      <c r="A4" s="175" t="s">
        <v>295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1:17" s="90" customFormat="1" x14ac:dyDescent="0.3">
      <c r="A5" s="186" t="s">
        <v>55</v>
      </c>
      <c r="B5" s="186" t="s">
        <v>71</v>
      </c>
      <c r="C5" s="186" t="s">
        <v>56</v>
      </c>
      <c r="D5" s="186"/>
      <c r="E5" s="186"/>
      <c r="F5" s="187" t="s">
        <v>12</v>
      </c>
      <c r="G5" s="187"/>
      <c r="H5" s="187"/>
      <c r="I5" s="187"/>
      <c r="J5" s="187"/>
      <c r="K5" s="187"/>
      <c r="L5" s="187"/>
      <c r="M5" s="187"/>
      <c r="N5" s="187"/>
      <c r="O5" s="191" t="s">
        <v>143</v>
      </c>
      <c r="P5" s="192"/>
      <c r="Q5" s="193"/>
    </row>
    <row r="6" spans="1:17" s="90" customFormat="1" ht="18.75" customHeight="1" x14ac:dyDescent="0.3">
      <c r="A6" s="186"/>
      <c r="B6" s="186"/>
      <c r="C6" s="186"/>
      <c r="D6" s="186"/>
      <c r="E6" s="186"/>
      <c r="F6" s="189" t="s">
        <v>291</v>
      </c>
      <c r="G6" s="186"/>
      <c r="H6" s="186"/>
      <c r="I6" s="189" t="s">
        <v>288</v>
      </c>
      <c r="J6" s="186"/>
      <c r="K6" s="186"/>
      <c r="L6" s="189" t="s">
        <v>289</v>
      </c>
      <c r="M6" s="186"/>
      <c r="N6" s="186"/>
      <c r="O6" s="194"/>
      <c r="P6" s="195"/>
      <c r="Q6" s="196"/>
    </row>
    <row r="7" spans="1:17" s="90" customFormat="1" x14ac:dyDescent="0.3">
      <c r="A7" s="186"/>
      <c r="B7" s="186"/>
      <c r="C7" s="186" t="s">
        <v>14</v>
      </c>
      <c r="D7" s="187" t="s">
        <v>12</v>
      </c>
      <c r="E7" s="187"/>
      <c r="F7" s="186" t="s">
        <v>14</v>
      </c>
      <c r="G7" s="187" t="s">
        <v>12</v>
      </c>
      <c r="H7" s="187"/>
      <c r="I7" s="186" t="s">
        <v>14</v>
      </c>
      <c r="J7" s="187" t="s">
        <v>12</v>
      </c>
      <c r="K7" s="187"/>
      <c r="L7" s="186" t="s">
        <v>14</v>
      </c>
      <c r="M7" s="187" t="s">
        <v>12</v>
      </c>
      <c r="N7" s="187"/>
      <c r="O7" s="186" t="s">
        <v>30</v>
      </c>
      <c r="P7" s="187" t="s">
        <v>12</v>
      </c>
      <c r="Q7" s="187"/>
    </row>
    <row r="8" spans="1:17" s="90" customFormat="1" ht="33" x14ac:dyDescent="0.3">
      <c r="A8" s="190"/>
      <c r="B8" s="190"/>
      <c r="C8" s="190"/>
      <c r="D8" s="138" t="s">
        <v>15</v>
      </c>
      <c r="E8" s="138" t="s">
        <v>11</v>
      </c>
      <c r="F8" s="190"/>
      <c r="G8" s="138" t="s">
        <v>15</v>
      </c>
      <c r="H8" s="138" t="s">
        <v>11</v>
      </c>
      <c r="I8" s="190"/>
      <c r="J8" s="138" t="s">
        <v>15</v>
      </c>
      <c r="K8" s="138" t="s">
        <v>11</v>
      </c>
      <c r="L8" s="190"/>
      <c r="M8" s="138" t="s">
        <v>15</v>
      </c>
      <c r="N8" s="138" t="s">
        <v>11</v>
      </c>
      <c r="O8" s="186"/>
      <c r="P8" s="139" t="s">
        <v>64</v>
      </c>
      <c r="Q8" s="139" t="s">
        <v>11</v>
      </c>
    </row>
    <row r="9" spans="1:17" x14ac:dyDescent="0.3">
      <c r="A9" s="188" t="s">
        <v>54</v>
      </c>
      <c r="B9" s="188"/>
      <c r="C9" s="112">
        <f>+D9+E9</f>
        <v>4824</v>
      </c>
      <c r="D9" s="112">
        <f t="shared" ref="D9:E9" si="0">SUM(D10:D20)</f>
        <v>1690</v>
      </c>
      <c r="E9" s="112">
        <f t="shared" si="0"/>
        <v>3134</v>
      </c>
      <c r="F9" s="112">
        <f>+G9+H9</f>
        <v>1573</v>
      </c>
      <c r="G9" s="112">
        <f t="shared" ref="G9:Q9" si="1">SUM(G10:G20)</f>
        <v>828</v>
      </c>
      <c r="H9" s="112">
        <f t="shared" si="1"/>
        <v>745</v>
      </c>
      <c r="I9" s="112">
        <f>+J9+K9</f>
        <v>1881</v>
      </c>
      <c r="J9" s="112">
        <f t="shared" si="1"/>
        <v>452</v>
      </c>
      <c r="K9" s="112">
        <f t="shared" si="1"/>
        <v>1429</v>
      </c>
      <c r="L9" s="112">
        <f>+M9+N9</f>
        <v>1370</v>
      </c>
      <c r="M9" s="112">
        <f t="shared" si="1"/>
        <v>410</v>
      </c>
      <c r="N9" s="112">
        <f t="shared" si="1"/>
        <v>960</v>
      </c>
      <c r="O9" s="112">
        <f>+P9+Q9</f>
        <v>1279</v>
      </c>
      <c r="P9" s="112">
        <f t="shared" si="1"/>
        <v>281</v>
      </c>
      <c r="Q9" s="112">
        <f t="shared" si="1"/>
        <v>998</v>
      </c>
    </row>
    <row r="10" spans="1:17" ht="32.25" customHeight="1" x14ac:dyDescent="0.3">
      <c r="A10" s="62">
        <v>1</v>
      </c>
      <c r="B10" s="110" t="s">
        <v>190</v>
      </c>
      <c r="C10" s="129">
        <f t="shared" ref="C10:C20" si="2">+D10+E10</f>
        <v>1078</v>
      </c>
      <c r="D10" s="93">
        <f t="shared" ref="D10:D20" si="3">+G10+J10+M10</f>
        <v>446</v>
      </c>
      <c r="E10" s="93">
        <f t="shared" ref="E10:E20" si="4">+H10+K10+N10</f>
        <v>632</v>
      </c>
      <c r="F10" s="129">
        <f t="shared" ref="F10:F20" si="5">+G10+H10</f>
        <v>410</v>
      </c>
      <c r="G10" s="93">
        <v>206</v>
      </c>
      <c r="H10" s="142">
        <v>204</v>
      </c>
      <c r="I10" s="88">
        <v>350</v>
      </c>
      <c r="J10" s="93">
        <v>130</v>
      </c>
      <c r="K10" s="93">
        <v>220</v>
      </c>
      <c r="L10" s="129">
        <f t="shared" ref="L10:L20" si="6">+M10+N10</f>
        <v>318</v>
      </c>
      <c r="M10" s="93">
        <v>110</v>
      </c>
      <c r="N10" s="93">
        <v>208</v>
      </c>
      <c r="O10" s="95">
        <v>310</v>
      </c>
      <c r="P10" s="95">
        <v>115</v>
      </c>
      <c r="Q10" s="95">
        <v>240</v>
      </c>
    </row>
    <row r="11" spans="1:17" ht="32.25" customHeight="1" x14ac:dyDescent="0.3">
      <c r="A11" s="89">
        <f>+A10+1</f>
        <v>2</v>
      </c>
      <c r="B11" s="110" t="s">
        <v>191</v>
      </c>
      <c r="C11" s="129">
        <f t="shared" si="2"/>
        <v>289</v>
      </c>
      <c r="D11" s="95">
        <f t="shared" si="3"/>
        <v>98</v>
      </c>
      <c r="E11" s="95">
        <f t="shared" si="4"/>
        <v>191</v>
      </c>
      <c r="F11" s="129">
        <f t="shared" si="5"/>
        <v>67</v>
      </c>
      <c r="G11" s="95">
        <v>52</v>
      </c>
      <c r="H11" s="143">
        <v>15</v>
      </c>
      <c r="I11" s="99">
        <v>139</v>
      </c>
      <c r="J11" s="95">
        <v>19</v>
      </c>
      <c r="K11" s="95">
        <v>120</v>
      </c>
      <c r="L11" s="129">
        <f t="shared" si="6"/>
        <v>83</v>
      </c>
      <c r="M11" s="95">
        <v>27</v>
      </c>
      <c r="N11" s="95">
        <v>56</v>
      </c>
      <c r="O11" s="95">
        <v>100</v>
      </c>
      <c r="P11" s="95">
        <v>9</v>
      </c>
      <c r="Q11" s="95">
        <v>70</v>
      </c>
    </row>
    <row r="12" spans="1:17" ht="32.25" customHeight="1" x14ac:dyDescent="0.3">
      <c r="A12" s="89">
        <f t="shared" ref="A12:A20" si="7">+A11+1</f>
        <v>3</v>
      </c>
      <c r="B12" s="110" t="s">
        <v>192</v>
      </c>
      <c r="C12" s="129">
        <f t="shared" si="2"/>
        <v>160</v>
      </c>
      <c r="D12" s="95">
        <f t="shared" si="3"/>
        <v>25</v>
      </c>
      <c r="E12" s="95">
        <f t="shared" si="4"/>
        <v>135</v>
      </c>
      <c r="F12" s="129">
        <f t="shared" si="5"/>
        <v>24</v>
      </c>
      <c r="G12" s="95">
        <v>9</v>
      </c>
      <c r="H12" s="143">
        <v>15</v>
      </c>
      <c r="I12" s="99">
        <v>94</v>
      </c>
      <c r="J12" s="95">
        <v>4</v>
      </c>
      <c r="K12" s="95">
        <v>90</v>
      </c>
      <c r="L12" s="129">
        <f t="shared" si="6"/>
        <v>42</v>
      </c>
      <c r="M12" s="95">
        <v>12</v>
      </c>
      <c r="N12" s="95">
        <v>30</v>
      </c>
      <c r="O12" s="95">
        <v>35</v>
      </c>
      <c r="P12" s="95">
        <v>3</v>
      </c>
      <c r="Q12" s="95">
        <v>20</v>
      </c>
    </row>
    <row r="13" spans="1:17" ht="32.25" customHeight="1" x14ac:dyDescent="0.3">
      <c r="A13" s="89">
        <f t="shared" si="7"/>
        <v>4</v>
      </c>
      <c r="B13" s="110" t="s">
        <v>193</v>
      </c>
      <c r="C13" s="129">
        <f t="shared" si="2"/>
        <v>311</v>
      </c>
      <c r="D13" s="95">
        <f t="shared" si="3"/>
        <v>104</v>
      </c>
      <c r="E13" s="95">
        <f t="shared" si="4"/>
        <v>207</v>
      </c>
      <c r="F13" s="129">
        <f t="shared" si="5"/>
        <v>77</v>
      </c>
      <c r="G13" s="95">
        <v>54</v>
      </c>
      <c r="H13" s="143">
        <v>23</v>
      </c>
      <c r="I13" s="99">
        <v>116</v>
      </c>
      <c r="J13" s="95">
        <v>12</v>
      </c>
      <c r="K13" s="95">
        <v>104</v>
      </c>
      <c r="L13" s="129">
        <f t="shared" si="6"/>
        <v>118</v>
      </c>
      <c r="M13" s="95">
        <v>38</v>
      </c>
      <c r="N13" s="95">
        <v>80</v>
      </c>
      <c r="O13" s="95">
        <v>67</v>
      </c>
      <c r="P13" s="95">
        <v>8</v>
      </c>
      <c r="Q13" s="95">
        <v>45</v>
      </c>
    </row>
    <row r="14" spans="1:17" ht="32.25" customHeight="1" x14ac:dyDescent="0.3">
      <c r="A14" s="89">
        <f t="shared" si="7"/>
        <v>5</v>
      </c>
      <c r="B14" s="111" t="s">
        <v>194</v>
      </c>
      <c r="C14" s="129">
        <f t="shared" si="2"/>
        <v>600</v>
      </c>
      <c r="D14" s="95">
        <f t="shared" si="3"/>
        <v>182</v>
      </c>
      <c r="E14" s="95">
        <f t="shared" si="4"/>
        <v>418</v>
      </c>
      <c r="F14" s="129">
        <f t="shared" si="5"/>
        <v>225</v>
      </c>
      <c r="G14" s="95">
        <v>90</v>
      </c>
      <c r="H14" s="143">
        <v>135</v>
      </c>
      <c r="I14" s="99">
        <v>229</v>
      </c>
      <c r="J14" s="95">
        <v>56</v>
      </c>
      <c r="K14" s="95">
        <v>173</v>
      </c>
      <c r="L14" s="129">
        <f t="shared" si="6"/>
        <v>146</v>
      </c>
      <c r="M14" s="95">
        <v>36</v>
      </c>
      <c r="N14" s="95">
        <v>110</v>
      </c>
      <c r="O14" s="95">
        <v>132</v>
      </c>
      <c r="P14" s="95">
        <v>21</v>
      </c>
      <c r="Q14" s="95">
        <v>100</v>
      </c>
    </row>
    <row r="15" spans="1:17" ht="32.25" customHeight="1" x14ac:dyDescent="0.3">
      <c r="A15" s="89">
        <f t="shared" si="7"/>
        <v>6</v>
      </c>
      <c r="B15" s="111" t="s">
        <v>195</v>
      </c>
      <c r="C15" s="129">
        <f t="shared" si="2"/>
        <v>399</v>
      </c>
      <c r="D15" s="95">
        <f t="shared" si="3"/>
        <v>138</v>
      </c>
      <c r="E15" s="95">
        <f t="shared" si="4"/>
        <v>261</v>
      </c>
      <c r="F15" s="129">
        <f t="shared" si="5"/>
        <v>120</v>
      </c>
      <c r="G15" s="95">
        <v>63</v>
      </c>
      <c r="H15" s="143">
        <v>57</v>
      </c>
      <c r="I15" s="99">
        <v>169</v>
      </c>
      <c r="J15" s="95">
        <v>52</v>
      </c>
      <c r="K15" s="95">
        <v>117</v>
      </c>
      <c r="L15" s="129">
        <f t="shared" si="6"/>
        <v>110</v>
      </c>
      <c r="M15" s="95">
        <v>23</v>
      </c>
      <c r="N15" s="95">
        <v>87</v>
      </c>
      <c r="O15" s="95">
        <v>125</v>
      </c>
      <c r="P15" s="95">
        <v>18</v>
      </c>
      <c r="Q15" s="95">
        <v>97</v>
      </c>
    </row>
    <row r="16" spans="1:17" ht="32.25" customHeight="1" x14ac:dyDescent="0.3">
      <c r="A16" s="89">
        <f t="shared" si="7"/>
        <v>7</v>
      </c>
      <c r="B16" s="111" t="s">
        <v>196</v>
      </c>
      <c r="C16" s="129">
        <f t="shared" si="2"/>
        <v>428</v>
      </c>
      <c r="D16" s="95">
        <f t="shared" si="3"/>
        <v>129</v>
      </c>
      <c r="E16" s="95">
        <f t="shared" si="4"/>
        <v>299</v>
      </c>
      <c r="F16" s="129">
        <f t="shared" si="5"/>
        <v>147</v>
      </c>
      <c r="G16" s="95">
        <v>55</v>
      </c>
      <c r="H16" s="143">
        <v>92</v>
      </c>
      <c r="I16" s="99">
        <v>159</v>
      </c>
      <c r="J16" s="95">
        <v>33</v>
      </c>
      <c r="K16" s="95">
        <v>126</v>
      </c>
      <c r="L16" s="129">
        <f t="shared" si="6"/>
        <v>122</v>
      </c>
      <c r="M16" s="95">
        <v>41</v>
      </c>
      <c r="N16" s="95">
        <v>81</v>
      </c>
      <c r="O16" s="95">
        <v>120</v>
      </c>
      <c r="P16" s="95">
        <v>18</v>
      </c>
      <c r="Q16" s="95">
        <v>85</v>
      </c>
    </row>
    <row r="17" spans="1:17" ht="32.25" customHeight="1" x14ac:dyDescent="0.3">
      <c r="A17" s="89">
        <f t="shared" si="7"/>
        <v>8</v>
      </c>
      <c r="B17" s="111" t="s">
        <v>197</v>
      </c>
      <c r="C17" s="129">
        <f t="shared" si="2"/>
        <v>345</v>
      </c>
      <c r="D17" s="95">
        <f t="shared" si="3"/>
        <v>134</v>
      </c>
      <c r="E17" s="95">
        <f t="shared" si="4"/>
        <v>211</v>
      </c>
      <c r="F17" s="129">
        <f t="shared" si="5"/>
        <v>118</v>
      </c>
      <c r="G17" s="95">
        <v>88</v>
      </c>
      <c r="H17" s="143">
        <v>30</v>
      </c>
      <c r="I17" s="99">
        <v>136</v>
      </c>
      <c r="J17" s="95">
        <v>42</v>
      </c>
      <c r="K17" s="95">
        <v>94</v>
      </c>
      <c r="L17" s="129">
        <f t="shared" si="6"/>
        <v>91</v>
      </c>
      <c r="M17" s="95">
        <v>4</v>
      </c>
      <c r="N17" s="95">
        <v>87</v>
      </c>
      <c r="O17" s="95">
        <v>85</v>
      </c>
      <c r="P17" s="95">
        <v>10</v>
      </c>
      <c r="Q17" s="95">
        <v>71</v>
      </c>
    </row>
    <row r="18" spans="1:17" ht="32.25" customHeight="1" x14ac:dyDescent="0.3">
      <c r="A18" s="89">
        <f>+A17+1</f>
        <v>9</v>
      </c>
      <c r="B18" s="111" t="s">
        <v>198</v>
      </c>
      <c r="C18" s="129">
        <f t="shared" si="2"/>
        <v>296</v>
      </c>
      <c r="D18" s="95">
        <f t="shared" si="3"/>
        <v>86</v>
      </c>
      <c r="E18" s="95">
        <f t="shared" si="4"/>
        <v>210</v>
      </c>
      <c r="F18" s="129">
        <f t="shared" si="5"/>
        <v>112</v>
      </c>
      <c r="G18" s="95">
        <v>50</v>
      </c>
      <c r="H18" s="143">
        <v>62</v>
      </c>
      <c r="I18" s="99">
        <v>128</v>
      </c>
      <c r="J18" s="95">
        <v>18</v>
      </c>
      <c r="K18" s="95">
        <v>110</v>
      </c>
      <c r="L18" s="129">
        <f t="shared" si="6"/>
        <v>56</v>
      </c>
      <c r="M18" s="95">
        <v>18</v>
      </c>
      <c r="N18" s="95">
        <v>38</v>
      </c>
      <c r="O18" s="95">
        <v>45</v>
      </c>
      <c r="P18" s="95">
        <v>6</v>
      </c>
      <c r="Q18" s="95">
        <v>45</v>
      </c>
    </row>
    <row r="19" spans="1:17" ht="32.25" customHeight="1" x14ac:dyDescent="0.3">
      <c r="A19" s="62">
        <f t="shared" si="7"/>
        <v>10</v>
      </c>
      <c r="B19" s="111" t="s">
        <v>199</v>
      </c>
      <c r="C19" s="129">
        <f t="shared" si="2"/>
        <v>649</v>
      </c>
      <c r="D19" s="93">
        <f t="shared" si="3"/>
        <v>242</v>
      </c>
      <c r="E19" s="93">
        <f t="shared" si="4"/>
        <v>407</v>
      </c>
      <c r="F19" s="129">
        <f t="shared" si="5"/>
        <v>166</v>
      </c>
      <c r="G19" s="93">
        <v>104</v>
      </c>
      <c r="H19" s="142">
        <v>62</v>
      </c>
      <c r="I19" s="88">
        <v>239</v>
      </c>
      <c r="J19" s="93">
        <v>54</v>
      </c>
      <c r="K19" s="93">
        <v>185</v>
      </c>
      <c r="L19" s="129">
        <f t="shared" si="6"/>
        <v>244</v>
      </c>
      <c r="M19" s="93">
        <v>84</v>
      </c>
      <c r="N19" s="93">
        <v>160</v>
      </c>
      <c r="O19" s="95">
        <v>215</v>
      </c>
      <c r="P19" s="95">
        <v>65</v>
      </c>
      <c r="Q19" s="95">
        <v>180</v>
      </c>
    </row>
    <row r="20" spans="1:17" ht="32.25" customHeight="1" x14ac:dyDescent="0.3">
      <c r="A20" s="62">
        <f t="shared" si="7"/>
        <v>11</v>
      </c>
      <c r="B20" s="111" t="s">
        <v>200</v>
      </c>
      <c r="C20" s="129">
        <f t="shared" si="2"/>
        <v>269</v>
      </c>
      <c r="D20" s="93">
        <f t="shared" si="3"/>
        <v>106</v>
      </c>
      <c r="E20" s="93">
        <f t="shared" si="4"/>
        <v>163</v>
      </c>
      <c r="F20" s="129">
        <f t="shared" si="5"/>
        <v>107</v>
      </c>
      <c r="G20" s="93">
        <v>57</v>
      </c>
      <c r="H20" s="142">
        <v>50</v>
      </c>
      <c r="I20" s="88">
        <v>122</v>
      </c>
      <c r="J20" s="93">
        <v>32</v>
      </c>
      <c r="K20" s="93">
        <v>90</v>
      </c>
      <c r="L20" s="129">
        <f t="shared" si="6"/>
        <v>40</v>
      </c>
      <c r="M20" s="93">
        <v>17</v>
      </c>
      <c r="N20" s="93">
        <v>23</v>
      </c>
      <c r="O20" s="95">
        <v>45</v>
      </c>
      <c r="P20" s="95">
        <v>8</v>
      </c>
      <c r="Q20" s="95">
        <v>45</v>
      </c>
    </row>
  </sheetData>
  <mergeCells count="21">
    <mergeCell ref="A1:Q3"/>
    <mergeCell ref="C7:C8"/>
    <mergeCell ref="D7:E7"/>
    <mergeCell ref="F7:F8"/>
    <mergeCell ref="G7:H7"/>
    <mergeCell ref="I7:I8"/>
    <mergeCell ref="J7:K7"/>
    <mergeCell ref="A4:Q4"/>
    <mergeCell ref="A5:A8"/>
    <mergeCell ref="B5:B8"/>
    <mergeCell ref="C5:E6"/>
    <mergeCell ref="F5:N5"/>
    <mergeCell ref="O5:Q6"/>
    <mergeCell ref="F6:H6"/>
    <mergeCell ref="I6:K6"/>
    <mergeCell ref="L6:N6"/>
    <mergeCell ref="L7:L8"/>
    <mergeCell ref="M7:N7"/>
    <mergeCell ref="O7:O8"/>
    <mergeCell ref="P7:Q7"/>
    <mergeCell ref="A9:B9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zoomScale="60" zoomScaleNormal="100" workbookViewId="0">
      <selection activeCell="H21" sqref="H21"/>
    </sheetView>
  </sheetViews>
  <sheetFormatPr defaultRowHeight="18.75" x14ac:dyDescent="0.3"/>
  <cols>
    <col min="2" max="2" width="20.109375" bestFit="1" customWidth="1"/>
  </cols>
  <sheetData>
    <row r="1" spans="1:17" s="96" customFormat="1" x14ac:dyDescent="0.3">
      <c r="A1" s="180" t="s">
        <v>250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s="96" customFormat="1" x14ac:dyDescent="0.3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1:17" ht="31.5" customHeight="1" x14ac:dyDescent="0.3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17" x14ac:dyDescent="0.3">
      <c r="A4" s="175" t="s">
        <v>295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1:17" s="90" customFormat="1" x14ac:dyDescent="0.3">
      <c r="A5" s="186" t="s">
        <v>55</v>
      </c>
      <c r="B5" s="186" t="s">
        <v>71</v>
      </c>
      <c r="C5" s="186" t="s">
        <v>56</v>
      </c>
      <c r="D5" s="186"/>
      <c r="E5" s="186"/>
      <c r="F5" s="187" t="s">
        <v>12</v>
      </c>
      <c r="G5" s="187"/>
      <c r="H5" s="187"/>
      <c r="I5" s="187"/>
      <c r="J5" s="187"/>
      <c r="K5" s="187"/>
      <c r="L5" s="187"/>
      <c r="M5" s="187"/>
      <c r="N5" s="187"/>
      <c r="O5" s="191" t="s">
        <v>143</v>
      </c>
      <c r="P5" s="192"/>
      <c r="Q5" s="193"/>
    </row>
    <row r="6" spans="1:17" s="90" customFormat="1" x14ac:dyDescent="0.3">
      <c r="A6" s="186"/>
      <c r="B6" s="186"/>
      <c r="C6" s="186"/>
      <c r="D6" s="186"/>
      <c r="E6" s="186"/>
      <c r="F6" s="189" t="s">
        <v>291</v>
      </c>
      <c r="G6" s="186"/>
      <c r="H6" s="186"/>
      <c r="I6" s="189" t="s">
        <v>288</v>
      </c>
      <c r="J6" s="186"/>
      <c r="K6" s="186"/>
      <c r="L6" s="189" t="s">
        <v>289</v>
      </c>
      <c r="M6" s="186"/>
      <c r="N6" s="186"/>
      <c r="O6" s="194"/>
      <c r="P6" s="195"/>
      <c r="Q6" s="196"/>
    </row>
    <row r="7" spans="1:17" s="90" customFormat="1" x14ac:dyDescent="0.3">
      <c r="A7" s="186"/>
      <c r="B7" s="186"/>
      <c r="C7" s="186" t="s">
        <v>14</v>
      </c>
      <c r="D7" s="187" t="s">
        <v>12</v>
      </c>
      <c r="E7" s="187"/>
      <c r="F7" s="186" t="s">
        <v>14</v>
      </c>
      <c r="G7" s="187" t="s">
        <v>12</v>
      </c>
      <c r="H7" s="187"/>
      <c r="I7" s="186" t="s">
        <v>14</v>
      </c>
      <c r="J7" s="187" t="s">
        <v>12</v>
      </c>
      <c r="K7" s="187"/>
      <c r="L7" s="186" t="s">
        <v>14</v>
      </c>
      <c r="M7" s="187" t="s">
        <v>12</v>
      </c>
      <c r="N7" s="187"/>
      <c r="O7" s="186" t="s">
        <v>30</v>
      </c>
      <c r="P7" s="187" t="s">
        <v>12</v>
      </c>
      <c r="Q7" s="187"/>
    </row>
    <row r="8" spans="1:17" s="90" customFormat="1" ht="49.5" x14ac:dyDescent="0.3">
      <c r="A8" s="190"/>
      <c r="B8" s="190"/>
      <c r="C8" s="190"/>
      <c r="D8" s="138" t="s">
        <v>15</v>
      </c>
      <c r="E8" s="138" t="s">
        <v>11</v>
      </c>
      <c r="F8" s="190"/>
      <c r="G8" s="138" t="s">
        <v>15</v>
      </c>
      <c r="H8" s="138" t="s">
        <v>11</v>
      </c>
      <c r="I8" s="190"/>
      <c r="J8" s="138" t="s">
        <v>15</v>
      </c>
      <c r="K8" s="138" t="s">
        <v>11</v>
      </c>
      <c r="L8" s="190"/>
      <c r="M8" s="138" t="s">
        <v>15</v>
      </c>
      <c r="N8" s="138" t="s">
        <v>11</v>
      </c>
      <c r="O8" s="186"/>
      <c r="P8" s="139" t="s">
        <v>64</v>
      </c>
      <c r="Q8" s="139" t="s">
        <v>11</v>
      </c>
    </row>
    <row r="9" spans="1:17" x14ac:dyDescent="0.3">
      <c r="A9" s="188" t="s">
        <v>54</v>
      </c>
      <c r="B9" s="188"/>
      <c r="C9" s="112">
        <f>+D9+E9</f>
        <v>7765</v>
      </c>
      <c r="D9" s="112">
        <f t="shared" ref="D9:E9" si="0">SUM(D10:D31)</f>
        <v>3204</v>
      </c>
      <c r="E9" s="112">
        <f t="shared" si="0"/>
        <v>4561</v>
      </c>
      <c r="F9" s="112">
        <f>+G9+H9</f>
        <v>2339</v>
      </c>
      <c r="G9" s="112">
        <f>SUM(G10:G31)</f>
        <v>1226</v>
      </c>
      <c r="H9" s="112">
        <f t="shared" ref="G9:Q9" si="1">SUM(H10:H31)</f>
        <v>1113</v>
      </c>
      <c r="I9" s="112">
        <f>+J9+K9</f>
        <v>3079</v>
      </c>
      <c r="J9" s="112">
        <f t="shared" si="1"/>
        <v>1074</v>
      </c>
      <c r="K9" s="112">
        <f t="shared" si="1"/>
        <v>2005</v>
      </c>
      <c r="L9" s="112">
        <f>+M9+N9</f>
        <v>2347</v>
      </c>
      <c r="M9" s="112">
        <f t="shared" si="1"/>
        <v>904</v>
      </c>
      <c r="N9" s="112">
        <f t="shared" si="1"/>
        <v>1443</v>
      </c>
      <c r="O9" s="112">
        <f>+P9+Q9</f>
        <v>2674</v>
      </c>
      <c r="P9" s="112">
        <f t="shared" si="1"/>
        <v>651</v>
      </c>
      <c r="Q9" s="112">
        <f t="shared" si="1"/>
        <v>2023</v>
      </c>
    </row>
    <row r="10" spans="1:17" ht="31.5" customHeight="1" x14ac:dyDescent="0.3">
      <c r="A10" s="120">
        <v>1</v>
      </c>
      <c r="B10" s="124" t="s">
        <v>228</v>
      </c>
      <c r="C10" s="129">
        <f t="shared" ref="C10:C31" si="2">+F10+I10+L10</f>
        <v>1070</v>
      </c>
      <c r="D10" s="121">
        <f>G10+J10+M10</f>
        <v>362</v>
      </c>
      <c r="E10" s="121">
        <f t="shared" ref="E10:E31" si="3">H10+K10+N10</f>
        <v>708</v>
      </c>
      <c r="F10" s="129">
        <f t="shared" ref="F10:F31" si="4">+G10+H10</f>
        <v>152</v>
      </c>
      <c r="G10" s="121">
        <v>40</v>
      </c>
      <c r="H10" s="162">
        <v>112</v>
      </c>
      <c r="I10" s="129">
        <f t="shared" ref="I10:I31" si="5">+J10+K10</f>
        <v>274</v>
      </c>
      <c r="J10" s="121">
        <v>92</v>
      </c>
      <c r="K10" s="121">
        <v>182</v>
      </c>
      <c r="L10" s="129">
        <f t="shared" ref="L10:L31" si="6">+M10+N10</f>
        <v>644</v>
      </c>
      <c r="M10" s="121">
        <v>230</v>
      </c>
      <c r="N10" s="121">
        <v>414</v>
      </c>
      <c r="O10" s="121">
        <f>P10+Q10</f>
        <v>237</v>
      </c>
      <c r="P10" s="121">
        <v>61</v>
      </c>
      <c r="Q10" s="121">
        <v>176</v>
      </c>
    </row>
    <row r="11" spans="1:17" ht="31.5" customHeight="1" x14ac:dyDescent="0.3">
      <c r="A11" s="120">
        <v>2</v>
      </c>
      <c r="B11" s="124" t="s">
        <v>229</v>
      </c>
      <c r="C11" s="129">
        <f t="shared" si="2"/>
        <v>424</v>
      </c>
      <c r="D11" s="162">
        <f t="shared" ref="D11:D31" si="7">G11+J11+M11</f>
        <v>191</v>
      </c>
      <c r="E11" s="162">
        <f t="shared" si="3"/>
        <v>233</v>
      </c>
      <c r="F11" s="129">
        <f t="shared" si="4"/>
        <v>116</v>
      </c>
      <c r="G11" s="121">
        <v>74</v>
      </c>
      <c r="H11" s="162">
        <v>42</v>
      </c>
      <c r="I11" s="129">
        <f t="shared" si="5"/>
        <v>132</v>
      </c>
      <c r="J11" s="121">
        <v>42</v>
      </c>
      <c r="K11" s="121">
        <v>90</v>
      </c>
      <c r="L11" s="129">
        <f t="shared" si="6"/>
        <v>176</v>
      </c>
      <c r="M11" s="121">
        <v>75</v>
      </c>
      <c r="N11" s="121">
        <v>101</v>
      </c>
      <c r="O11" s="121">
        <f t="shared" ref="O11:O31" si="8">P11+Q11</f>
        <v>103</v>
      </c>
      <c r="P11" s="121">
        <v>24</v>
      </c>
      <c r="Q11" s="121">
        <v>79</v>
      </c>
    </row>
    <row r="12" spans="1:17" ht="31.5" customHeight="1" x14ac:dyDescent="0.3">
      <c r="A12" s="122">
        <v>3</v>
      </c>
      <c r="B12" s="124" t="s">
        <v>230</v>
      </c>
      <c r="C12" s="129">
        <f t="shared" si="2"/>
        <v>177</v>
      </c>
      <c r="D12" s="162">
        <f t="shared" si="7"/>
        <v>85</v>
      </c>
      <c r="E12" s="162">
        <f t="shared" si="3"/>
        <v>92</v>
      </c>
      <c r="F12" s="129">
        <f t="shared" si="4"/>
        <v>35</v>
      </c>
      <c r="G12" s="121">
        <v>11</v>
      </c>
      <c r="H12" s="162">
        <v>24</v>
      </c>
      <c r="I12" s="129">
        <f t="shared" si="5"/>
        <v>69</v>
      </c>
      <c r="J12" s="121">
        <v>32</v>
      </c>
      <c r="K12" s="121">
        <v>37</v>
      </c>
      <c r="L12" s="129">
        <f t="shared" si="6"/>
        <v>73</v>
      </c>
      <c r="M12" s="121">
        <v>42</v>
      </c>
      <c r="N12" s="121">
        <v>31</v>
      </c>
      <c r="O12" s="121">
        <f t="shared" si="8"/>
        <v>121</v>
      </c>
      <c r="P12" s="121">
        <v>28</v>
      </c>
      <c r="Q12" s="121">
        <v>93</v>
      </c>
    </row>
    <row r="13" spans="1:17" ht="31.5" customHeight="1" x14ac:dyDescent="0.3">
      <c r="A13" s="120">
        <v>4</v>
      </c>
      <c r="B13" s="124" t="s">
        <v>231</v>
      </c>
      <c r="C13" s="129">
        <f t="shared" si="2"/>
        <v>238</v>
      </c>
      <c r="D13" s="162">
        <f t="shared" si="7"/>
        <v>91</v>
      </c>
      <c r="E13" s="162">
        <f t="shared" si="3"/>
        <v>147</v>
      </c>
      <c r="F13" s="129">
        <f t="shared" si="4"/>
        <v>65</v>
      </c>
      <c r="G13" s="121">
        <v>23</v>
      </c>
      <c r="H13" s="162">
        <v>42</v>
      </c>
      <c r="I13" s="129">
        <f t="shared" si="5"/>
        <v>127</v>
      </c>
      <c r="J13" s="121">
        <v>41</v>
      </c>
      <c r="K13" s="121">
        <v>86</v>
      </c>
      <c r="L13" s="129">
        <f t="shared" si="6"/>
        <v>46</v>
      </c>
      <c r="M13" s="121">
        <v>27</v>
      </c>
      <c r="N13" s="121">
        <v>19</v>
      </c>
      <c r="O13" s="121">
        <f t="shared" si="8"/>
        <v>122</v>
      </c>
      <c r="P13" s="121">
        <v>29</v>
      </c>
      <c r="Q13" s="121">
        <v>93</v>
      </c>
    </row>
    <row r="14" spans="1:17" ht="31.5" customHeight="1" x14ac:dyDescent="0.3">
      <c r="A14" s="120">
        <v>5</v>
      </c>
      <c r="B14" s="124" t="s">
        <v>232</v>
      </c>
      <c r="C14" s="129">
        <f t="shared" si="2"/>
        <v>738</v>
      </c>
      <c r="D14" s="162">
        <f t="shared" si="7"/>
        <v>223</v>
      </c>
      <c r="E14" s="162">
        <f t="shared" si="3"/>
        <v>515</v>
      </c>
      <c r="F14" s="129">
        <f t="shared" si="4"/>
        <v>272</v>
      </c>
      <c r="G14" s="121">
        <v>108</v>
      </c>
      <c r="H14" s="162">
        <v>164</v>
      </c>
      <c r="I14" s="129">
        <f t="shared" si="5"/>
        <v>220</v>
      </c>
      <c r="J14" s="121">
        <v>63</v>
      </c>
      <c r="K14" s="121">
        <v>157</v>
      </c>
      <c r="L14" s="129">
        <f t="shared" si="6"/>
        <v>246</v>
      </c>
      <c r="M14" s="121">
        <v>52</v>
      </c>
      <c r="N14" s="121">
        <v>194</v>
      </c>
      <c r="O14" s="121">
        <f t="shared" si="8"/>
        <v>133</v>
      </c>
      <c r="P14" s="121">
        <v>33</v>
      </c>
      <c r="Q14" s="121">
        <v>100</v>
      </c>
    </row>
    <row r="15" spans="1:17" ht="31.5" customHeight="1" x14ac:dyDescent="0.3">
      <c r="A15" s="122">
        <v>6</v>
      </c>
      <c r="B15" s="124" t="s">
        <v>233</v>
      </c>
      <c r="C15" s="129">
        <f t="shared" si="2"/>
        <v>909</v>
      </c>
      <c r="D15" s="162">
        <f t="shared" si="7"/>
        <v>268</v>
      </c>
      <c r="E15" s="162">
        <f t="shared" si="3"/>
        <v>641</v>
      </c>
      <c r="F15" s="129">
        <f t="shared" si="4"/>
        <v>189</v>
      </c>
      <c r="G15" s="121">
        <v>106</v>
      </c>
      <c r="H15" s="162">
        <v>83</v>
      </c>
      <c r="I15" s="129">
        <f t="shared" si="5"/>
        <v>571</v>
      </c>
      <c r="J15" s="121">
        <v>86</v>
      </c>
      <c r="K15" s="121">
        <v>485</v>
      </c>
      <c r="L15" s="129">
        <f t="shared" si="6"/>
        <v>149</v>
      </c>
      <c r="M15" s="121">
        <v>76</v>
      </c>
      <c r="N15" s="121">
        <v>73</v>
      </c>
      <c r="O15" s="121">
        <f t="shared" si="8"/>
        <v>133</v>
      </c>
      <c r="P15" s="121">
        <v>33</v>
      </c>
      <c r="Q15" s="121">
        <v>100</v>
      </c>
    </row>
    <row r="16" spans="1:17" ht="31.5" customHeight="1" x14ac:dyDescent="0.3">
      <c r="A16" s="120">
        <v>7</v>
      </c>
      <c r="B16" s="124" t="s">
        <v>234</v>
      </c>
      <c r="C16" s="129">
        <f t="shared" si="2"/>
        <v>554</v>
      </c>
      <c r="D16" s="162">
        <f t="shared" si="7"/>
        <v>224</v>
      </c>
      <c r="E16" s="162">
        <f t="shared" si="3"/>
        <v>330</v>
      </c>
      <c r="F16" s="129">
        <f t="shared" si="4"/>
        <v>176</v>
      </c>
      <c r="G16" s="121">
        <v>105</v>
      </c>
      <c r="H16" s="162">
        <v>71</v>
      </c>
      <c r="I16" s="129">
        <f t="shared" si="5"/>
        <v>221</v>
      </c>
      <c r="J16" s="121">
        <v>58</v>
      </c>
      <c r="K16" s="121">
        <v>163</v>
      </c>
      <c r="L16" s="129">
        <f t="shared" si="6"/>
        <v>157</v>
      </c>
      <c r="M16" s="121">
        <v>61</v>
      </c>
      <c r="N16" s="121">
        <v>96</v>
      </c>
      <c r="O16" s="121">
        <f t="shared" si="8"/>
        <v>134</v>
      </c>
      <c r="P16" s="121">
        <v>34</v>
      </c>
      <c r="Q16" s="121">
        <v>100</v>
      </c>
    </row>
    <row r="17" spans="1:17" ht="31.5" customHeight="1" x14ac:dyDescent="0.3">
      <c r="A17" s="120">
        <v>8</v>
      </c>
      <c r="B17" s="124" t="s">
        <v>235</v>
      </c>
      <c r="C17" s="129">
        <f t="shared" si="2"/>
        <v>685</v>
      </c>
      <c r="D17" s="162">
        <f t="shared" si="7"/>
        <v>161</v>
      </c>
      <c r="E17" s="162">
        <f t="shared" si="3"/>
        <v>524</v>
      </c>
      <c r="F17" s="129">
        <f t="shared" si="4"/>
        <v>224</v>
      </c>
      <c r="G17" s="121">
        <v>43</v>
      </c>
      <c r="H17" s="162">
        <v>181</v>
      </c>
      <c r="I17" s="129">
        <f t="shared" si="5"/>
        <v>278</v>
      </c>
      <c r="J17" s="121">
        <v>70</v>
      </c>
      <c r="K17" s="121">
        <v>208</v>
      </c>
      <c r="L17" s="129">
        <f t="shared" si="6"/>
        <v>183</v>
      </c>
      <c r="M17" s="121">
        <v>48</v>
      </c>
      <c r="N17" s="121">
        <v>135</v>
      </c>
      <c r="O17" s="121">
        <f t="shared" si="8"/>
        <v>133</v>
      </c>
      <c r="P17" s="121">
        <v>33</v>
      </c>
      <c r="Q17" s="121">
        <v>100</v>
      </c>
    </row>
    <row r="18" spans="1:17" ht="31.5" customHeight="1" x14ac:dyDescent="0.3">
      <c r="A18" s="122">
        <v>9</v>
      </c>
      <c r="B18" s="124" t="s">
        <v>236</v>
      </c>
      <c r="C18" s="129">
        <f t="shared" si="2"/>
        <v>220</v>
      </c>
      <c r="D18" s="162">
        <f t="shared" si="7"/>
        <v>166</v>
      </c>
      <c r="E18" s="162">
        <f t="shared" si="3"/>
        <v>54</v>
      </c>
      <c r="F18" s="129">
        <f t="shared" si="4"/>
        <v>69</v>
      </c>
      <c r="G18" s="121">
        <v>64</v>
      </c>
      <c r="H18" s="162">
        <v>5</v>
      </c>
      <c r="I18" s="129">
        <f t="shared" si="5"/>
        <v>83</v>
      </c>
      <c r="J18" s="121">
        <v>77</v>
      </c>
      <c r="K18" s="121">
        <v>6</v>
      </c>
      <c r="L18" s="129">
        <f t="shared" si="6"/>
        <v>68</v>
      </c>
      <c r="M18" s="121">
        <v>25</v>
      </c>
      <c r="N18" s="121">
        <v>43</v>
      </c>
      <c r="O18" s="121">
        <f t="shared" si="8"/>
        <v>122</v>
      </c>
      <c r="P18" s="121">
        <v>29</v>
      </c>
      <c r="Q18" s="121">
        <v>93</v>
      </c>
    </row>
    <row r="19" spans="1:17" ht="31.5" customHeight="1" x14ac:dyDescent="0.3">
      <c r="A19" s="120">
        <v>10</v>
      </c>
      <c r="B19" s="124" t="s">
        <v>237</v>
      </c>
      <c r="C19" s="129">
        <f t="shared" si="2"/>
        <v>152</v>
      </c>
      <c r="D19" s="162">
        <f t="shared" si="7"/>
        <v>123</v>
      </c>
      <c r="E19" s="162">
        <f t="shared" si="3"/>
        <v>29</v>
      </c>
      <c r="F19" s="129">
        <f t="shared" si="4"/>
        <v>68</v>
      </c>
      <c r="G19" s="121">
        <v>64</v>
      </c>
      <c r="H19" s="162">
        <v>4</v>
      </c>
      <c r="I19" s="129">
        <f t="shared" si="5"/>
        <v>63</v>
      </c>
      <c r="J19" s="121">
        <v>49</v>
      </c>
      <c r="K19" s="121">
        <v>14</v>
      </c>
      <c r="L19" s="129">
        <f t="shared" si="6"/>
        <v>21</v>
      </c>
      <c r="M19" s="121">
        <v>10</v>
      </c>
      <c r="N19" s="121">
        <v>11</v>
      </c>
      <c r="O19" s="121">
        <f t="shared" si="8"/>
        <v>124</v>
      </c>
      <c r="P19" s="121">
        <v>31</v>
      </c>
      <c r="Q19" s="121">
        <v>93</v>
      </c>
    </row>
    <row r="20" spans="1:17" ht="31.5" customHeight="1" x14ac:dyDescent="0.3">
      <c r="A20" s="120">
        <v>11</v>
      </c>
      <c r="B20" s="124" t="s">
        <v>238</v>
      </c>
      <c r="C20" s="129">
        <f t="shared" si="2"/>
        <v>272</v>
      </c>
      <c r="D20" s="162">
        <f t="shared" si="7"/>
        <v>109</v>
      </c>
      <c r="E20" s="162">
        <f t="shared" si="3"/>
        <v>163</v>
      </c>
      <c r="F20" s="129">
        <f t="shared" si="4"/>
        <v>102</v>
      </c>
      <c r="G20" s="121">
        <v>37</v>
      </c>
      <c r="H20" s="162">
        <v>65</v>
      </c>
      <c r="I20" s="129">
        <f t="shared" si="5"/>
        <v>111</v>
      </c>
      <c r="J20" s="121">
        <v>44</v>
      </c>
      <c r="K20" s="121">
        <v>67</v>
      </c>
      <c r="L20" s="129">
        <f t="shared" si="6"/>
        <v>59</v>
      </c>
      <c r="M20" s="121">
        <v>28</v>
      </c>
      <c r="N20" s="121">
        <v>31</v>
      </c>
      <c r="O20" s="121">
        <f t="shared" si="8"/>
        <v>121</v>
      </c>
      <c r="P20" s="121">
        <v>28</v>
      </c>
      <c r="Q20" s="121">
        <v>93</v>
      </c>
    </row>
    <row r="21" spans="1:17" ht="31.5" customHeight="1" x14ac:dyDescent="0.3">
      <c r="A21" s="122">
        <v>12</v>
      </c>
      <c r="B21" s="124" t="s">
        <v>239</v>
      </c>
      <c r="C21" s="129">
        <f t="shared" si="2"/>
        <v>560</v>
      </c>
      <c r="D21" s="162">
        <f t="shared" si="7"/>
        <v>208</v>
      </c>
      <c r="E21" s="162">
        <f t="shared" si="3"/>
        <v>352</v>
      </c>
      <c r="F21" s="129">
        <f t="shared" si="4"/>
        <v>161</v>
      </c>
      <c r="G21" s="121">
        <v>99</v>
      </c>
      <c r="H21" s="162">
        <v>62</v>
      </c>
      <c r="I21" s="129">
        <f t="shared" si="5"/>
        <v>223</v>
      </c>
      <c r="J21" s="121">
        <v>69</v>
      </c>
      <c r="K21" s="121">
        <v>154</v>
      </c>
      <c r="L21" s="129">
        <f t="shared" si="6"/>
        <v>176</v>
      </c>
      <c r="M21" s="121">
        <v>40</v>
      </c>
      <c r="N21" s="121">
        <v>136</v>
      </c>
      <c r="O21" s="121">
        <f t="shared" si="8"/>
        <v>133</v>
      </c>
      <c r="P21" s="121">
        <v>33</v>
      </c>
      <c r="Q21" s="121">
        <v>100</v>
      </c>
    </row>
    <row r="22" spans="1:17" ht="31.5" customHeight="1" x14ac:dyDescent="0.3">
      <c r="A22" s="120">
        <v>13</v>
      </c>
      <c r="B22" s="124" t="s">
        <v>240</v>
      </c>
      <c r="C22" s="129">
        <f t="shared" si="2"/>
        <v>179</v>
      </c>
      <c r="D22" s="162">
        <f t="shared" si="7"/>
        <v>72</v>
      </c>
      <c r="E22" s="162">
        <f t="shared" si="3"/>
        <v>107</v>
      </c>
      <c r="F22" s="129">
        <f t="shared" si="4"/>
        <v>51</v>
      </c>
      <c r="G22" s="121">
        <v>30</v>
      </c>
      <c r="H22" s="162">
        <v>21</v>
      </c>
      <c r="I22" s="129">
        <f t="shared" si="5"/>
        <v>100</v>
      </c>
      <c r="J22" s="121">
        <v>30</v>
      </c>
      <c r="K22" s="121">
        <v>70</v>
      </c>
      <c r="L22" s="129">
        <f t="shared" si="6"/>
        <v>28</v>
      </c>
      <c r="M22" s="121">
        <v>12</v>
      </c>
      <c r="N22" s="121">
        <v>16</v>
      </c>
      <c r="O22" s="121">
        <f t="shared" si="8"/>
        <v>122</v>
      </c>
      <c r="P22" s="121">
        <v>29</v>
      </c>
      <c r="Q22" s="121">
        <v>93</v>
      </c>
    </row>
    <row r="23" spans="1:17" ht="31.5" customHeight="1" x14ac:dyDescent="0.3">
      <c r="A23" s="120">
        <v>14</v>
      </c>
      <c r="B23" s="124" t="s">
        <v>241</v>
      </c>
      <c r="C23" s="129">
        <f t="shared" si="2"/>
        <v>238</v>
      </c>
      <c r="D23" s="162">
        <f t="shared" si="7"/>
        <v>196</v>
      </c>
      <c r="E23" s="162">
        <f t="shared" si="3"/>
        <v>42</v>
      </c>
      <c r="F23" s="129">
        <f t="shared" si="4"/>
        <v>116</v>
      </c>
      <c r="G23" s="121">
        <v>101</v>
      </c>
      <c r="H23" s="162">
        <v>15</v>
      </c>
      <c r="I23" s="129">
        <f t="shared" si="5"/>
        <v>109</v>
      </c>
      <c r="J23" s="121">
        <v>88</v>
      </c>
      <c r="K23" s="121">
        <v>21</v>
      </c>
      <c r="L23" s="129">
        <f t="shared" si="6"/>
        <v>13</v>
      </c>
      <c r="M23" s="121">
        <v>7</v>
      </c>
      <c r="N23" s="121">
        <v>6</v>
      </c>
      <c r="O23" s="121">
        <f t="shared" si="8"/>
        <v>122</v>
      </c>
      <c r="P23" s="121">
        <v>29</v>
      </c>
      <c r="Q23" s="121">
        <v>93</v>
      </c>
    </row>
    <row r="24" spans="1:17" ht="31.5" customHeight="1" x14ac:dyDescent="0.3">
      <c r="A24" s="122">
        <v>15</v>
      </c>
      <c r="B24" s="124" t="s">
        <v>242</v>
      </c>
      <c r="C24" s="129">
        <f t="shared" si="2"/>
        <v>206</v>
      </c>
      <c r="D24" s="162">
        <f t="shared" si="7"/>
        <v>129</v>
      </c>
      <c r="E24" s="162">
        <f t="shared" si="3"/>
        <v>77</v>
      </c>
      <c r="F24" s="129">
        <f t="shared" si="4"/>
        <v>136</v>
      </c>
      <c r="G24" s="121">
        <v>79</v>
      </c>
      <c r="H24" s="162">
        <v>57</v>
      </c>
      <c r="I24" s="129">
        <f t="shared" si="5"/>
        <v>57</v>
      </c>
      <c r="J24" s="121">
        <v>45</v>
      </c>
      <c r="K24" s="121">
        <v>12</v>
      </c>
      <c r="L24" s="129">
        <f t="shared" si="6"/>
        <v>13</v>
      </c>
      <c r="M24" s="121">
        <v>5</v>
      </c>
      <c r="N24" s="121">
        <v>8</v>
      </c>
      <c r="O24" s="121">
        <f t="shared" si="8"/>
        <v>120</v>
      </c>
      <c r="P24" s="121">
        <v>27</v>
      </c>
      <c r="Q24" s="121">
        <v>93</v>
      </c>
    </row>
    <row r="25" spans="1:17" ht="31.5" customHeight="1" x14ac:dyDescent="0.3">
      <c r="A25" s="120">
        <v>16</v>
      </c>
      <c r="B25" s="124" t="s">
        <v>243</v>
      </c>
      <c r="C25" s="129">
        <f t="shared" si="2"/>
        <v>378</v>
      </c>
      <c r="D25" s="162">
        <f t="shared" si="7"/>
        <v>226</v>
      </c>
      <c r="E25" s="162">
        <f t="shared" si="3"/>
        <v>152</v>
      </c>
      <c r="F25" s="129">
        <f t="shared" si="4"/>
        <v>166</v>
      </c>
      <c r="G25" s="121">
        <v>109</v>
      </c>
      <c r="H25" s="162">
        <v>57</v>
      </c>
      <c r="I25" s="129">
        <f t="shared" si="5"/>
        <v>150</v>
      </c>
      <c r="J25" s="121">
        <v>63</v>
      </c>
      <c r="K25" s="121">
        <v>87</v>
      </c>
      <c r="L25" s="129">
        <f t="shared" si="6"/>
        <v>62</v>
      </c>
      <c r="M25" s="121">
        <v>54</v>
      </c>
      <c r="N25" s="121">
        <v>8</v>
      </c>
      <c r="O25" s="121">
        <f t="shared" si="8"/>
        <v>102</v>
      </c>
      <c r="P25" s="121">
        <v>26</v>
      </c>
      <c r="Q25" s="121">
        <v>76</v>
      </c>
    </row>
    <row r="26" spans="1:17" ht="31.5" customHeight="1" x14ac:dyDescent="0.3">
      <c r="A26" s="120">
        <v>17</v>
      </c>
      <c r="B26" s="124" t="s">
        <v>244</v>
      </c>
      <c r="C26" s="129">
        <f t="shared" si="2"/>
        <v>284</v>
      </c>
      <c r="D26" s="162">
        <f t="shared" si="7"/>
        <v>126</v>
      </c>
      <c r="E26" s="162">
        <f t="shared" si="3"/>
        <v>158</v>
      </c>
      <c r="F26" s="129">
        <f t="shared" si="4"/>
        <v>49</v>
      </c>
      <c r="G26" s="121">
        <v>37</v>
      </c>
      <c r="H26" s="162">
        <v>12</v>
      </c>
      <c r="I26" s="129">
        <f t="shared" si="5"/>
        <v>127</v>
      </c>
      <c r="J26" s="121">
        <v>48</v>
      </c>
      <c r="K26" s="121">
        <v>79</v>
      </c>
      <c r="L26" s="129">
        <f t="shared" si="6"/>
        <v>108</v>
      </c>
      <c r="M26" s="121">
        <v>41</v>
      </c>
      <c r="N26" s="121">
        <v>67</v>
      </c>
      <c r="O26" s="121">
        <f t="shared" si="8"/>
        <v>132</v>
      </c>
      <c r="P26" s="121">
        <v>32</v>
      </c>
      <c r="Q26" s="121">
        <v>100</v>
      </c>
    </row>
    <row r="27" spans="1:17" ht="31.5" customHeight="1" x14ac:dyDescent="0.3">
      <c r="A27" s="122">
        <v>18</v>
      </c>
      <c r="B27" s="124" t="s">
        <v>245</v>
      </c>
      <c r="C27" s="129">
        <f t="shared" si="2"/>
        <v>173</v>
      </c>
      <c r="D27" s="162">
        <f t="shared" si="7"/>
        <v>74</v>
      </c>
      <c r="E27" s="162">
        <f t="shared" si="3"/>
        <v>99</v>
      </c>
      <c r="F27" s="129">
        <f t="shared" si="4"/>
        <v>60</v>
      </c>
      <c r="G27" s="121">
        <v>17</v>
      </c>
      <c r="H27" s="162">
        <v>43</v>
      </c>
      <c r="I27" s="129">
        <f t="shared" si="5"/>
        <v>40</v>
      </c>
      <c r="J27" s="121">
        <v>18</v>
      </c>
      <c r="K27" s="121">
        <v>22</v>
      </c>
      <c r="L27" s="129">
        <f t="shared" si="6"/>
        <v>73</v>
      </c>
      <c r="M27" s="121">
        <v>39</v>
      </c>
      <c r="N27" s="121">
        <v>34</v>
      </c>
      <c r="O27" s="121">
        <f t="shared" si="8"/>
        <v>119</v>
      </c>
      <c r="P27" s="121">
        <v>28</v>
      </c>
      <c r="Q27" s="121">
        <v>91</v>
      </c>
    </row>
    <row r="28" spans="1:17" ht="31.5" customHeight="1" x14ac:dyDescent="0.3">
      <c r="A28" s="120">
        <v>19</v>
      </c>
      <c r="B28" s="124" t="s">
        <v>246</v>
      </c>
      <c r="C28" s="129">
        <f t="shared" si="2"/>
        <v>63</v>
      </c>
      <c r="D28" s="162">
        <f t="shared" si="7"/>
        <v>39</v>
      </c>
      <c r="E28" s="162">
        <f t="shared" si="3"/>
        <v>24</v>
      </c>
      <c r="F28" s="129">
        <f t="shared" si="4"/>
        <v>26</v>
      </c>
      <c r="G28" s="121">
        <v>18</v>
      </c>
      <c r="H28" s="162">
        <v>8</v>
      </c>
      <c r="I28" s="129">
        <f t="shared" si="5"/>
        <v>23</v>
      </c>
      <c r="J28" s="121">
        <v>16</v>
      </c>
      <c r="K28" s="121">
        <v>7</v>
      </c>
      <c r="L28" s="129">
        <f t="shared" si="6"/>
        <v>14</v>
      </c>
      <c r="M28" s="121">
        <v>5</v>
      </c>
      <c r="N28" s="121">
        <v>9</v>
      </c>
      <c r="O28" s="121">
        <f t="shared" si="8"/>
        <v>95</v>
      </c>
      <c r="P28" s="121">
        <v>26</v>
      </c>
      <c r="Q28" s="121">
        <v>69</v>
      </c>
    </row>
    <row r="29" spans="1:17" ht="31.5" customHeight="1" x14ac:dyDescent="0.3">
      <c r="A29" s="120">
        <v>20</v>
      </c>
      <c r="B29" s="124" t="s">
        <v>247</v>
      </c>
      <c r="C29" s="129">
        <f t="shared" si="2"/>
        <v>87</v>
      </c>
      <c r="D29" s="162">
        <f t="shared" si="7"/>
        <v>52</v>
      </c>
      <c r="E29" s="162">
        <f t="shared" si="3"/>
        <v>35</v>
      </c>
      <c r="F29" s="129">
        <f t="shared" si="4"/>
        <v>44</v>
      </c>
      <c r="G29" s="121">
        <v>28</v>
      </c>
      <c r="H29" s="162">
        <v>16</v>
      </c>
      <c r="I29" s="129">
        <f t="shared" si="5"/>
        <v>32</v>
      </c>
      <c r="J29" s="121">
        <v>14</v>
      </c>
      <c r="K29" s="121">
        <v>18</v>
      </c>
      <c r="L29" s="129">
        <f t="shared" si="6"/>
        <v>11</v>
      </c>
      <c r="M29" s="121">
        <v>10</v>
      </c>
      <c r="N29" s="121">
        <v>1</v>
      </c>
      <c r="O29" s="121">
        <f t="shared" si="8"/>
        <v>64</v>
      </c>
      <c r="P29" s="121">
        <v>16</v>
      </c>
      <c r="Q29" s="121">
        <v>48</v>
      </c>
    </row>
    <row r="30" spans="1:17" ht="31.5" customHeight="1" x14ac:dyDescent="0.3">
      <c r="A30" s="122">
        <v>21</v>
      </c>
      <c r="B30" s="124" t="s">
        <v>248</v>
      </c>
      <c r="C30" s="129">
        <f t="shared" si="2"/>
        <v>126</v>
      </c>
      <c r="D30" s="162">
        <f t="shared" si="7"/>
        <v>60</v>
      </c>
      <c r="E30" s="162">
        <f t="shared" si="3"/>
        <v>66</v>
      </c>
      <c r="F30" s="129">
        <f t="shared" si="4"/>
        <v>47</v>
      </c>
      <c r="G30" s="121">
        <v>24</v>
      </c>
      <c r="H30" s="162">
        <v>23</v>
      </c>
      <c r="I30" s="129">
        <f t="shared" si="5"/>
        <v>57</v>
      </c>
      <c r="J30" s="121">
        <v>22</v>
      </c>
      <c r="K30" s="121">
        <v>35</v>
      </c>
      <c r="L30" s="129">
        <f t="shared" si="6"/>
        <v>22</v>
      </c>
      <c r="M30" s="121">
        <v>14</v>
      </c>
      <c r="N30" s="121">
        <v>8</v>
      </c>
      <c r="O30" s="121">
        <f t="shared" si="8"/>
        <v>96</v>
      </c>
      <c r="P30" s="121">
        <v>25</v>
      </c>
      <c r="Q30" s="121">
        <v>71</v>
      </c>
    </row>
    <row r="31" spans="1:17" ht="31.5" customHeight="1" x14ac:dyDescent="0.3">
      <c r="A31" s="120">
        <v>22</v>
      </c>
      <c r="B31" s="124" t="s">
        <v>249</v>
      </c>
      <c r="C31" s="129">
        <f t="shared" si="2"/>
        <v>32</v>
      </c>
      <c r="D31" s="162">
        <f t="shared" si="7"/>
        <v>19</v>
      </c>
      <c r="E31" s="162">
        <f t="shared" si="3"/>
        <v>13</v>
      </c>
      <c r="F31" s="129">
        <f t="shared" si="4"/>
        <v>15</v>
      </c>
      <c r="G31" s="123">
        <v>9</v>
      </c>
      <c r="H31" s="163">
        <v>6</v>
      </c>
      <c r="I31" s="129">
        <f t="shared" si="5"/>
        <v>12</v>
      </c>
      <c r="J31" s="123">
        <v>7</v>
      </c>
      <c r="K31" s="123">
        <v>5</v>
      </c>
      <c r="L31" s="129">
        <f t="shared" si="6"/>
        <v>5</v>
      </c>
      <c r="M31" s="123">
        <v>3</v>
      </c>
      <c r="N31" s="123">
        <v>2</v>
      </c>
      <c r="O31" s="123">
        <f t="shared" si="8"/>
        <v>86</v>
      </c>
      <c r="P31" s="123">
        <v>17</v>
      </c>
      <c r="Q31" s="123">
        <v>69</v>
      </c>
    </row>
  </sheetData>
  <mergeCells count="21">
    <mergeCell ref="C5:E6"/>
    <mergeCell ref="F5:N5"/>
    <mergeCell ref="O5:Q6"/>
    <mergeCell ref="F6:H6"/>
    <mergeCell ref="I6:K6"/>
    <mergeCell ref="O7:O8"/>
    <mergeCell ref="P7:Q7"/>
    <mergeCell ref="A9:B9"/>
    <mergeCell ref="A1:Q3"/>
    <mergeCell ref="A4:Q4"/>
    <mergeCell ref="L6:N6"/>
    <mergeCell ref="C7:C8"/>
    <mergeCell ref="D7:E7"/>
    <mergeCell ref="F7:F8"/>
    <mergeCell ref="G7:H7"/>
    <mergeCell ref="I7:I8"/>
    <mergeCell ref="J7:K7"/>
    <mergeCell ref="L7:L8"/>
    <mergeCell ref="M7:N7"/>
    <mergeCell ref="A5:A8"/>
    <mergeCell ref="B5:B8"/>
  </mergeCells>
  <pageMargins left="0.70866141732283472" right="0.70866141732283472" top="0.74803149606299213" bottom="0.74803149606299213" header="0.31496062992125984" footer="0.31496062992125984"/>
  <pageSetup paperSize="9" scale="58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view="pageBreakPreview" zoomScale="60" zoomScaleNormal="100" workbookViewId="0">
      <selection activeCell="H28" sqref="H28"/>
    </sheetView>
  </sheetViews>
  <sheetFormatPr defaultRowHeight="18.75" x14ac:dyDescent="0.3"/>
  <cols>
    <col min="1" max="1" width="3.77734375" bestFit="1" customWidth="1"/>
    <col min="2" max="2" width="13.6640625" bestFit="1" customWidth="1"/>
    <col min="4" max="9" width="10.6640625" customWidth="1"/>
    <col min="10" max="10" width="12.5546875" customWidth="1"/>
    <col min="11" max="17" width="10.6640625" customWidth="1"/>
  </cols>
  <sheetData>
    <row r="1" spans="1:17" s="96" customFormat="1" ht="18.75" customHeight="1" x14ac:dyDescent="0.3">
      <c r="A1" s="180" t="s">
        <v>270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s="96" customFormat="1" ht="18.75" customHeight="1" x14ac:dyDescent="0.3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1:17" s="96" customFormat="1" ht="18.75" customHeight="1" x14ac:dyDescent="0.3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17" s="96" customFormat="1" x14ac:dyDescent="0.3">
      <c r="A4" s="175" t="s">
        <v>295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1:17" x14ac:dyDescent="0.3">
      <c r="A5" s="199" t="s">
        <v>55</v>
      </c>
      <c r="B5" s="186" t="s">
        <v>71</v>
      </c>
      <c r="C5" s="186" t="s">
        <v>56</v>
      </c>
      <c r="D5" s="186"/>
      <c r="E5" s="186"/>
      <c r="F5" s="187" t="s">
        <v>12</v>
      </c>
      <c r="G5" s="187"/>
      <c r="H5" s="187"/>
      <c r="I5" s="187"/>
      <c r="J5" s="187"/>
      <c r="K5" s="187"/>
      <c r="L5" s="187"/>
      <c r="M5" s="187"/>
      <c r="N5" s="187"/>
      <c r="O5" s="191" t="s">
        <v>143</v>
      </c>
      <c r="P5" s="192"/>
      <c r="Q5" s="193"/>
    </row>
    <row r="6" spans="1:17" x14ac:dyDescent="0.3">
      <c r="A6" s="199"/>
      <c r="B6" s="199"/>
      <c r="C6" s="186"/>
      <c r="D6" s="186"/>
      <c r="E6" s="186"/>
      <c r="F6" s="189" t="s">
        <v>291</v>
      </c>
      <c r="G6" s="186"/>
      <c r="H6" s="186"/>
      <c r="I6" s="189" t="s">
        <v>288</v>
      </c>
      <c r="J6" s="186"/>
      <c r="K6" s="186"/>
      <c r="L6" s="189" t="s">
        <v>289</v>
      </c>
      <c r="M6" s="186"/>
      <c r="N6" s="186"/>
      <c r="O6" s="194"/>
      <c r="P6" s="195"/>
      <c r="Q6" s="196"/>
    </row>
    <row r="7" spans="1:17" x14ac:dyDescent="0.3">
      <c r="A7" s="199"/>
      <c r="B7" s="199"/>
      <c r="C7" s="186" t="s">
        <v>14</v>
      </c>
      <c r="D7" s="187" t="s">
        <v>12</v>
      </c>
      <c r="E7" s="187"/>
      <c r="F7" s="186" t="s">
        <v>14</v>
      </c>
      <c r="G7" s="187" t="s">
        <v>12</v>
      </c>
      <c r="H7" s="187"/>
      <c r="I7" s="186" t="s">
        <v>14</v>
      </c>
      <c r="J7" s="187" t="s">
        <v>12</v>
      </c>
      <c r="K7" s="187"/>
      <c r="L7" s="186" t="s">
        <v>14</v>
      </c>
      <c r="M7" s="187" t="s">
        <v>12</v>
      </c>
      <c r="N7" s="187"/>
      <c r="O7" s="186" t="s">
        <v>30</v>
      </c>
      <c r="P7" s="187" t="s">
        <v>12</v>
      </c>
      <c r="Q7" s="187"/>
    </row>
    <row r="8" spans="1:17" ht="33" x14ac:dyDescent="0.3">
      <c r="A8" s="200"/>
      <c r="B8" s="200"/>
      <c r="C8" s="190"/>
      <c r="D8" s="138" t="s">
        <v>15</v>
      </c>
      <c r="E8" s="138" t="s">
        <v>11</v>
      </c>
      <c r="F8" s="190"/>
      <c r="G8" s="138" t="s">
        <v>15</v>
      </c>
      <c r="H8" s="138" t="s">
        <v>11</v>
      </c>
      <c r="I8" s="190"/>
      <c r="J8" s="138" t="s">
        <v>15</v>
      </c>
      <c r="K8" s="138" t="s">
        <v>11</v>
      </c>
      <c r="L8" s="190"/>
      <c r="M8" s="138" t="s">
        <v>15</v>
      </c>
      <c r="N8" s="138" t="s">
        <v>11</v>
      </c>
      <c r="O8" s="186"/>
      <c r="P8" s="139" t="s">
        <v>64</v>
      </c>
      <c r="Q8" s="139" t="s">
        <v>11</v>
      </c>
    </row>
    <row r="9" spans="1:17" x14ac:dyDescent="0.3">
      <c r="A9" s="198" t="s">
        <v>54</v>
      </c>
      <c r="B9" s="198"/>
      <c r="C9" s="128">
        <f>+D9+E9</f>
        <v>26573</v>
      </c>
      <c r="D9" s="128">
        <f>SUM(D10:D28)</f>
        <v>9853</v>
      </c>
      <c r="E9" s="128">
        <f t="shared" ref="E9:Q9" si="0">SUM(E10:E28)</f>
        <v>16720</v>
      </c>
      <c r="F9" s="128">
        <f>+G9+H9</f>
        <v>9947</v>
      </c>
      <c r="G9" s="128">
        <f>SUM(G10:G28)</f>
        <v>3852</v>
      </c>
      <c r="H9" s="128">
        <f t="shared" si="0"/>
        <v>6095</v>
      </c>
      <c r="I9" s="128">
        <f>+J9+K9</f>
        <v>8334</v>
      </c>
      <c r="J9" s="128">
        <f>SUM(J10:J28)</f>
        <v>2037</v>
      </c>
      <c r="K9" s="128">
        <f t="shared" si="0"/>
        <v>6297</v>
      </c>
      <c r="L9" s="128">
        <f>+M9+N9</f>
        <v>8292</v>
      </c>
      <c r="M9" s="128">
        <f>SUM(M10:M28)</f>
        <v>3964</v>
      </c>
      <c r="N9" s="128">
        <f t="shared" si="0"/>
        <v>4328</v>
      </c>
      <c r="O9" s="128">
        <f>+P9+Q9</f>
        <v>8372</v>
      </c>
      <c r="P9" s="128">
        <f>SUM(P10:P28)</f>
        <v>2814</v>
      </c>
      <c r="Q9" s="128">
        <f t="shared" si="0"/>
        <v>5558</v>
      </c>
    </row>
    <row r="10" spans="1:17" ht="33.75" customHeight="1" x14ac:dyDescent="0.3">
      <c r="A10" s="120">
        <v>1</v>
      </c>
      <c r="B10" s="125" t="s">
        <v>251</v>
      </c>
      <c r="C10" s="129">
        <f t="shared" ref="C10:C28" si="1">+D10+E10</f>
        <v>1090</v>
      </c>
      <c r="D10" s="121">
        <f>G10+J10+M10</f>
        <v>368</v>
      </c>
      <c r="E10" s="121">
        <f t="shared" ref="E10:E28" si="2">H10+K10+N10</f>
        <v>722</v>
      </c>
      <c r="F10" s="129">
        <f t="shared" ref="F10:F28" si="3">+G10+H10</f>
        <v>400</v>
      </c>
      <c r="G10" s="126">
        <v>116</v>
      </c>
      <c r="H10" s="152">
        <v>284</v>
      </c>
      <c r="I10" s="126">
        <v>275</v>
      </c>
      <c r="J10" s="126">
        <v>64</v>
      </c>
      <c r="K10" s="126">
        <v>211</v>
      </c>
      <c r="L10" s="129">
        <f t="shared" ref="L10:L28" si="4">+M10+N10</f>
        <v>415</v>
      </c>
      <c r="M10" s="126">
        <v>188</v>
      </c>
      <c r="N10" s="126">
        <v>227</v>
      </c>
      <c r="O10" s="126">
        <f>P10+Q10</f>
        <v>534</v>
      </c>
      <c r="P10" s="126">
        <v>134</v>
      </c>
      <c r="Q10" s="126">
        <v>400</v>
      </c>
    </row>
    <row r="11" spans="1:17" ht="33.75" customHeight="1" x14ac:dyDescent="0.3">
      <c r="A11" s="120">
        <v>2</v>
      </c>
      <c r="B11" s="125" t="s">
        <v>252</v>
      </c>
      <c r="C11" s="129">
        <f t="shared" si="1"/>
        <v>2332</v>
      </c>
      <c r="D11" s="162">
        <f t="shared" ref="D11:D28" si="5">G11+J11+M11</f>
        <v>773</v>
      </c>
      <c r="E11" s="121">
        <f t="shared" si="2"/>
        <v>1559</v>
      </c>
      <c r="F11" s="129">
        <f t="shared" si="3"/>
        <v>753</v>
      </c>
      <c r="G11" s="126">
        <v>354</v>
      </c>
      <c r="H11" s="152">
        <v>399</v>
      </c>
      <c r="I11" s="126">
        <v>787</v>
      </c>
      <c r="J11" s="126">
        <v>105</v>
      </c>
      <c r="K11" s="126">
        <v>682</v>
      </c>
      <c r="L11" s="129">
        <f t="shared" si="4"/>
        <v>792</v>
      </c>
      <c r="M11" s="126">
        <v>314</v>
      </c>
      <c r="N11" s="126">
        <v>478</v>
      </c>
      <c r="O11" s="126">
        <f t="shared" ref="O11:O28" si="6">P11+Q11</f>
        <v>650</v>
      </c>
      <c r="P11" s="126">
        <v>250</v>
      </c>
      <c r="Q11" s="126">
        <v>400</v>
      </c>
    </row>
    <row r="12" spans="1:17" ht="33.75" customHeight="1" x14ac:dyDescent="0.3">
      <c r="A12" s="122">
        <v>3</v>
      </c>
      <c r="B12" s="125" t="s">
        <v>253</v>
      </c>
      <c r="C12" s="129">
        <f t="shared" si="1"/>
        <v>291</v>
      </c>
      <c r="D12" s="162">
        <f t="shared" si="5"/>
        <v>70</v>
      </c>
      <c r="E12" s="121">
        <f t="shared" si="2"/>
        <v>221</v>
      </c>
      <c r="F12" s="129">
        <f t="shared" si="3"/>
        <v>131</v>
      </c>
      <c r="G12" s="126">
        <v>34</v>
      </c>
      <c r="H12" s="152">
        <v>97</v>
      </c>
      <c r="I12" s="126">
        <v>101</v>
      </c>
      <c r="J12" s="126">
        <v>18</v>
      </c>
      <c r="K12" s="126">
        <v>83</v>
      </c>
      <c r="L12" s="129">
        <f t="shared" si="4"/>
        <v>59</v>
      </c>
      <c r="M12" s="126">
        <v>18</v>
      </c>
      <c r="N12" s="126">
        <v>41</v>
      </c>
      <c r="O12" s="126">
        <f t="shared" si="6"/>
        <v>90</v>
      </c>
      <c r="P12" s="126">
        <v>40</v>
      </c>
      <c r="Q12" s="126">
        <v>50</v>
      </c>
    </row>
    <row r="13" spans="1:17" ht="33.75" customHeight="1" x14ac:dyDescent="0.3">
      <c r="A13" s="120">
        <v>4</v>
      </c>
      <c r="B13" s="125" t="s">
        <v>254</v>
      </c>
      <c r="C13" s="129">
        <f t="shared" si="1"/>
        <v>2773</v>
      </c>
      <c r="D13" s="162">
        <f t="shared" si="5"/>
        <v>1215</v>
      </c>
      <c r="E13" s="121">
        <f t="shared" si="2"/>
        <v>1558</v>
      </c>
      <c r="F13" s="129">
        <f t="shared" si="3"/>
        <v>1175</v>
      </c>
      <c r="G13" s="126">
        <v>576</v>
      </c>
      <c r="H13" s="152">
        <v>599</v>
      </c>
      <c r="I13" s="126">
        <v>867</v>
      </c>
      <c r="J13" s="126">
        <v>342</v>
      </c>
      <c r="K13" s="126">
        <v>525</v>
      </c>
      <c r="L13" s="129">
        <f t="shared" si="4"/>
        <v>731</v>
      </c>
      <c r="M13" s="126">
        <v>297</v>
      </c>
      <c r="N13" s="126">
        <v>434</v>
      </c>
      <c r="O13" s="126">
        <f t="shared" si="6"/>
        <v>700</v>
      </c>
      <c r="P13" s="126">
        <v>300</v>
      </c>
      <c r="Q13" s="126">
        <v>400</v>
      </c>
    </row>
    <row r="14" spans="1:17" ht="33.75" customHeight="1" x14ac:dyDescent="0.3">
      <c r="A14" s="120">
        <v>5</v>
      </c>
      <c r="B14" s="125" t="s">
        <v>255</v>
      </c>
      <c r="C14" s="129">
        <f t="shared" si="1"/>
        <v>3252</v>
      </c>
      <c r="D14" s="162">
        <f t="shared" si="5"/>
        <v>1037</v>
      </c>
      <c r="E14" s="121">
        <f t="shared" si="2"/>
        <v>2215</v>
      </c>
      <c r="F14" s="129">
        <f t="shared" si="3"/>
        <v>1286</v>
      </c>
      <c r="G14" s="126">
        <v>369</v>
      </c>
      <c r="H14" s="152">
        <v>917</v>
      </c>
      <c r="I14" s="126">
        <v>886</v>
      </c>
      <c r="J14" s="126">
        <v>227</v>
      </c>
      <c r="K14" s="126">
        <v>659</v>
      </c>
      <c r="L14" s="129">
        <f t="shared" si="4"/>
        <v>1080</v>
      </c>
      <c r="M14" s="126">
        <v>441</v>
      </c>
      <c r="N14" s="126">
        <v>639</v>
      </c>
      <c r="O14" s="126">
        <f t="shared" si="6"/>
        <v>708</v>
      </c>
      <c r="P14" s="126">
        <v>250</v>
      </c>
      <c r="Q14" s="126">
        <v>458</v>
      </c>
    </row>
    <row r="15" spans="1:17" ht="33.75" customHeight="1" x14ac:dyDescent="0.3">
      <c r="A15" s="122">
        <v>6</v>
      </c>
      <c r="B15" s="125" t="s">
        <v>256</v>
      </c>
      <c r="C15" s="129">
        <f t="shared" si="1"/>
        <v>1757</v>
      </c>
      <c r="D15" s="162">
        <f t="shared" si="5"/>
        <v>727</v>
      </c>
      <c r="E15" s="121">
        <f t="shared" si="2"/>
        <v>1030</v>
      </c>
      <c r="F15" s="129">
        <f t="shared" si="3"/>
        <v>605</v>
      </c>
      <c r="G15" s="126">
        <v>216</v>
      </c>
      <c r="H15" s="152">
        <v>389</v>
      </c>
      <c r="I15" s="126">
        <v>568</v>
      </c>
      <c r="J15" s="126">
        <v>143</v>
      </c>
      <c r="K15" s="126">
        <v>425</v>
      </c>
      <c r="L15" s="129">
        <f t="shared" si="4"/>
        <v>584</v>
      </c>
      <c r="M15" s="126">
        <v>368</v>
      </c>
      <c r="N15" s="126">
        <v>216</v>
      </c>
      <c r="O15" s="126">
        <f t="shared" si="6"/>
        <v>520</v>
      </c>
      <c r="P15" s="126">
        <v>120</v>
      </c>
      <c r="Q15" s="126">
        <v>400</v>
      </c>
    </row>
    <row r="16" spans="1:17" ht="33.75" customHeight="1" x14ac:dyDescent="0.3">
      <c r="A16" s="120">
        <v>7</v>
      </c>
      <c r="B16" s="125" t="s">
        <v>257</v>
      </c>
      <c r="C16" s="129">
        <f t="shared" si="1"/>
        <v>1239</v>
      </c>
      <c r="D16" s="162">
        <f t="shared" si="5"/>
        <v>576</v>
      </c>
      <c r="E16" s="121">
        <f t="shared" si="2"/>
        <v>663</v>
      </c>
      <c r="F16" s="129">
        <f t="shared" si="3"/>
        <v>509</v>
      </c>
      <c r="G16" s="126">
        <v>286</v>
      </c>
      <c r="H16" s="152">
        <v>223</v>
      </c>
      <c r="I16" s="126">
        <v>353</v>
      </c>
      <c r="J16" s="126">
        <v>83</v>
      </c>
      <c r="K16" s="126">
        <v>270</v>
      </c>
      <c r="L16" s="129">
        <f t="shared" si="4"/>
        <v>377</v>
      </c>
      <c r="M16" s="126">
        <v>207</v>
      </c>
      <c r="N16" s="126">
        <v>170</v>
      </c>
      <c r="O16" s="126">
        <f t="shared" si="6"/>
        <v>470</v>
      </c>
      <c r="P16" s="126">
        <v>170</v>
      </c>
      <c r="Q16" s="126">
        <v>300</v>
      </c>
    </row>
    <row r="17" spans="1:17" ht="33.75" customHeight="1" x14ac:dyDescent="0.3">
      <c r="A17" s="120">
        <v>8</v>
      </c>
      <c r="B17" s="125" t="s">
        <v>258</v>
      </c>
      <c r="C17" s="129">
        <f t="shared" si="1"/>
        <v>1483</v>
      </c>
      <c r="D17" s="162">
        <f t="shared" si="5"/>
        <v>608</v>
      </c>
      <c r="E17" s="121">
        <f t="shared" si="2"/>
        <v>875</v>
      </c>
      <c r="F17" s="129">
        <f t="shared" si="3"/>
        <v>433</v>
      </c>
      <c r="G17" s="126">
        <v>199</v>
      </c>
      <c r="H17" s="152">
        <v>234</v>
      </c>
      <c r="I17" s="126">
        <v>526</v>
      </c>
      <c r="J17" s="126">
        <v>113</v>
      </c>
      <c r="K17" s="126">
        <v>413</v>
      </c>
      <c r="L17" s="129">
        <f t="shared" si="4"/>
        <v>524</v>
      </c>
      <c r="M17" s="126">
        <v>296</v>
      </c>
      <c r="N17" s="126">
        <v>228</v>
      </c>
      <c r="O17" s="126">
        <f t="shared" si="6"/>
        <v>440</v>
      </c>
      <c r="P17" s="126">
        <v>140</v>
      </c>
      <c r="Q17" s="126">
        <v>300</v>
      </c>
    </row>
    <row r="18" spans="1:17" ht="33.75" customHeight="1" x14ac:dyDescent="0.3">
      <c r="A18" s="122">
        <v>9</v>
      </c>
      <c r="B18" s="125" t="s">
        <v>259</v>
      </c>
      <c r="C18" s="129">
        <f t="shared" si="1"/>
        <v>1263</v>
      </c>
      <c r="D18" s="162">
        <f t="shared" si="5"/>
        <v>548</v>
      </c>
      <c r="E18" s="121">
        <f t="shared" si="2"/>
        <v>715</v>
      </c>
      <c r="F18" s="129">
        <f t="shared" si="3"/>
        <v>464</v>
      </c>
      <c r="G18" s="126">
        <v>227</v>
      </c>
      <c r="H18" s="152">
        <v>237</v>
      </c>
      <c r="I18" s="126">
        <v>334</v>
      </c>
      <c r="J18" s="126">
        <v>98</v>
      </c>
      <c r="K18" s="126">
        <v>236</v>
      </c>
      <c r="L18" s="129">
        <f t="shared" si="4"/>
        <v>465</v>
      </c>
      <c r="M18" s="126">
        <v>223</v>
      </c>
      <c r="N18" s="126">
        <v>242</v>
      </c>
      <c r="O18" s="126">
        <f t="shared" si="6"/>
        <v>375</v>
      </c>
      <c r="P18" s="126">
        <v>150</v>
      </c>
      <c r="Q18" s="126">
        <v>225</v>
      </c>
    </row>
    <row r="19" spans="1:17" ht="33.75" customHeight="1" x14ac:dyDescent="0.3">
      <c r="A19" s="120">
        <v>10</v>
      </c>
      <c r="B19" s="125" t="s">
        <v>260</v>
      </c>
      <c r="C19" s="129">
        <f t="shared" si="1"/>
        <v>2289</v>
      </c>
      <c r="D19" s="162">
        <f t="shared" si="5"/>
        <v>934</v>
      </c>
      <c r="E19" s="121">
        <f t="shared" si="2"/>
        <v>1355</v>
      </c>
      <c r="F19" s="129">
        <f t="shared" si="3"/>
        <v>925</v>
      </c>
      <c r="G19" s="126">
        <v>383</v>
      </c>
      <c r="H19" s="152">
        <v>542</v>
      </c>
      <c r="I19" s="126">
        <v>694</v>
      </c>
      <c r="J19" s="126">
        <v>223</v>
      </c>
      <c r="K19" s="126">
        <v>471</v>
      </c>
      <c r="L19" s="129">
        <f t="shared" si="4"/>
        <v>670</v>
      </c>
      <c r="M19" s="126">
        <v>328</v>
      </c>
      <c r="N19" s="126">
        <v>342</v>
      </c>
      <c r="O19" s="126">
        <f t="shared" si="6"/>
        <v>850</v>
      </c>
      <c r="P19" s="126">
        <v>300</v>
      </c>
      <c r="Q19" s="126">
        <v>550</v>
      </c>
    </row>
    <row r="20" spans="1:17" ht="33.75" customHeight="1" x14ac:dyDescent="0.3">
      <c r="A20" s="120">
        <v>11</v>
      </c>
      <c r="B20" s="125" t="s">
        <v>261</v>
      </c>
      <c r="C20" s="129">
        <f t="shared" si="1"/>
        <v>1203</v>
      </c>
      <c r="D20" s="162">
        <f t="shared" si="5"/>
        <v>386</v>
      </c>
      <c r="E20" s="121">
        <f t="shared" si="2"/>
        <v>817</v>
      </c>
      <c r="F20" s="129">
        <f t="shared" si="3"/>
        <v>389</v>
      </c>
      <c r="G20" s="126">
        <v>132</v>
      </c>
      <c r="H20" s="152">
        <v>257</v>
      </c>
      <c r="I20" s="126">
        <v>366</v>
      </c>
      <c r="J20" s="126">
        <v>48</v>
      </c>
      <c r="K20" s="126">
        <v>318</v>
      </c>
      <c r="L20" s="129">
        <f t="shared" si="4"/>
        <v>448</v>
      </c>
      <c r="M20" s="126">
        <v>206</v>
      </c>
      <c r="N20" s="126">
        <v>242</v>
      </c>
      <c r="O20" s="126">
        <f t="shared" si="6"/>
        <v>350</v>
      </c>
      <c r="P20" s="126">
        <v>100</v>
      </c>
      <c r="Q20" s="126">
        <v>250</v>
      </c>
    </row>
    <row r="21" spans="1:17" ht="33.75" customHeight="1" x14ac:dyDescent="0.3">
      <c r="A21" s="122">
        <v>12</v>
      </c>
      <c r="B21" s="125" t="s">
        <v>262</v>
      </c>
      <c r="C21" s="129">
        <f t="shared" si="1"/>
        <v>381</v>
      </c>
      <c r="D21" s="162">
        <f t="shared" si="5"/>
        <v>91</v>
      </c>
      <c r="E21" s="121">
        <f t="shared" si="2"/>
        <v>290</v>
      </c>
      <c r="F21" s="129">
        <f t="shared" si="3"/>
        <v>124</v>
      </c>
      <c r="G21" s="126">
        <v>41</v>
      </c>
      <c r="H21" s="152">
        <v>83</v>
      </c>
      <c r="I21" s="126">
        <v>202</v>
      </c>
      <c r="J21" s="126">
        <v>27</v>
      </c>
      <c r="K21" s="126">
        <v>175</v>
      </c>
      <c r="L21" s="129">
        <f t="shared" si="4"/>
        <v>55</v>
      </c>
      <c r="M21" s="126">
        <v>23</v>
      </c>
      <c r="N21" s="126">
        <v>32</v>
      </c>
      <c r="O21" s="126">
        <f t="shared" si="6"/>
        <v>150</v>
      </c>
      <c r="P21" s="126">
        <v>50</v>
      </c>
      <c r="Q21" s="126">
        <v>100</v>
      </c>
    </row>
    <row r="22" spans="1:17" ht="33.75" customHeight="1" x14ac:dyDescent="0.3">
      <c r="A22" s="120">
        <v>13</v>
      </c>
      <c r="B22" s="125" t="s">
        <v>263</v>
      </c>
      <c r="C22" s="129">
        <f t="shared" si="1"/>
        <v>1428</v>
      </c>
      <c r="D22" s="162">
        <f t="shared" si="5"/>
        <v>692</v>
      </c>
      <c r="E22" s="121">
        <f t="shared" si="2"/>
        <v>736</v>
      </c>
      <c r="F22" s="129">
        <f t="shared" si="3"/>
        <v>570</v>
      </c>
      <c r="G22" s="126">
        <v>265</v>
      </c>
      <c r="H22" s="152">
        <v>305</v>
      </c>
      <c r="I22" s="126">
        <v>376</v>
      </c>
      <c r="J22" s="126">
        <v>148</v>
      </c>
      <c r="K22" s="126">
        <v>228</v>
      </c>
      <c r="L22" s="129">
        <f t="shared" si="4"/>
        <v>482</v>
      </c>
      <c r="M22" s="126">
        <v>279</v>
      </c>
      <c r="N22" s="126">
        <v>203</v>
      </c>
      <c r="O22" s="126">
        <f t="shared" si="6"/>
        <v>600</v>
      </c>
      <c r="P22" s="126">
        <v>200</v>
      </c>
      <c r="Q22" s="126">
        <v>400</v>
      </c>
    </row>
    <row r="23" spans="1:17" ht="33.75" customHeight="1" x14ac:dyDescent="0.3">
      <c r="A23" s="120">
        <v>14</v>
      </c>
      <c r="B23" s="125" t="s">
        <v>264</v>
      </c>
      <c r="C23" s="129">
        <f t="shared" si="1"/>
        <v>2034</v>
      </c>
      <c r="D23" s="162">
        <f t="shared" si="5"/>
        <v>601</v>
      </c>
      <c r="E23" s="121">
        <f t="shared" si="2"/>
        <v>1433</v>
      </c>
      <c r="F23" s="129">
        <f t="shared" si="3"/>
        <v>865</v>
      </c>
      <c r="G23" s="126">
        <v>193</v>
      </c>
      <c r="H23" s="152">
        <v>672</v>
      </c>
      <c r="I23" s="126">
        <v>483</v>
      </c>
      <c r="J23" s="126">
        <v>117</v>
      </c>
      <c r="K23" s="126">
        <v>366</v>
      </c>
      <c r="L23" s="129">
        <f t="shared" si="4"/>
        <v>686</v>
      </c>
      <c r="M23" s="126">
        <v>291</v>
      </c>
      <c r="N23" s="126">
        <v>395</v>
      </c>
      <c r="O23" s="126">
        <f t="shared" si="6"/>
        <v>570</v>
      </c>
      <c r="P23" s="126">
        <v>170</v>
      </c>
      <c r="Q23" s="126">
        <v>400</v>
      </c>
    </row>
    <row r="24" spans="1:17" ht="33.75" customHeight="1" x14ac:dyDescent="0.3">
      <c r="A24" s="122">
        <v>15</v>
      </c>
      <c r="B24" s="125" t="s">
        <v>265</v>
      </c>
      <c r="C24" s="129">
        <f t="shared" si="1"/>
        <v>706</v>
      </c>
      <c r="D24" s="162">
        <f t="shared" si="5"/>
        <v>174</v>
      </c>
      <c r="E24" s="121">
        <f t="shared" si="2"/>
        <v>532</v>
      </c>
      <c r="F24" s="129">
        <f t="shared" si="3"/>
        <v>234</v>
      </c>
      <c r="G24" s="126">
        <v>74</v>
      </c>
      <c r="H24" s="152">
        <v>160</v>
      </c>
      <c r="I24" s="126">
        <v>364</v>
      </c>
      <c r="J24" s="126">
        <v>63</v>
      </c>
      <c r="K24" s="126">
        <v>301</v>
      </c>
      <c r="L24" s="129">
        <f t="shared" si="4"/>
        <v>108</v>
      </c>
      <c r="M24" s="126">
        <v>37</v>
      </c>
      <c r="N24" s="126">
        <v>71</v>
      </c>
      <c r="O24" s="126">
        <f t="shared" si="6"/>
        <v>380</v>
      </c>
      <c r="P24" s="126">
        <v>80</v>
      </c>
      <c r="Q24" s="126">
        <v>300</v>
      </c>
    </row>
    <row r="25" spans="1:17" ht="33.75" customHeight="1" x14ac:dyDescent="0.3">
      <c r="A25" s="120">
        <v>16</v>
      </c>
      <c r="B25" s="125" t="s">
        <v>266</v>
      </c>
      <c r="C25" s="129">
        <f t="shared" si="1"/>
        <v>717</v>
      </c>
      <c r="D25" s="162">
        <f t="shared" si="5"/>
        <v>163</v>
      </c>
      <c r="E25" s="121">
        <f t="shared" si="2"/>
        <v>554</v>
      </c>
      <c r="F25" s="129">
        <f t="shared" si="3"/>
        <v>207</v>
      </c>
      <c r="G25" s="126">
        <v>68</v>
      </c>
      <c r="H25" s="152">
        <v>139</v>
      </c>
      <c r="I25" s="126">
        <v>333</v>
      </c>
      <c r="J25" s="126">
        <v>48</v>
      </c>
      <c r="K25" s="126">
        <v>285</v>
      </c>
      <c r="L25" s="129">
        <f t="shared" si="4"/>
        <v>177</v>
      </c>
      <c r="M25" s="126">
        <v>47</v>
      </c>
      <c r="N25" s="126">
        <v>130</v>
      </c>
      <c r="O25" s="126">
        <f t="shared" si="6"/>
        <v>195</v>
      </c>
      <c r="P25" s="126">
        <v>70</v>
      </c>
      <c r="Q25" s="126">
        <v>125</v>
      </c>
    </row>
    <row r="26" spans="1:17" ht="33.75" customHeight="1" x14ac:dyDescent="0.3">
      <c r="A26" s="120">
        <v>17</v>
      </c>
      <c r="B26" s="125" t="s">
        <v>267</v>
      </c>
      <c r="C26" s="129">
        <f t="shared" si="1"/>
        <v>764</v>
      </c>
      <c r="D26" s="162">
        <f t="shared" si="5"/>
        <v>327</v>
      </c>
      <c r="E26" s="121">
        <f t="shared" si="2"/>
        <v>437</v>
      </c>
      <c r="F26" s="129">
        <f t="shared" si="3"/>
        <v>201</v>
      </c>
      <c r="G26" s="126">
        <v>79</v>
      </c>
      <c r="H26" s="152">
        <v>122</v>
      </c>
      <c r="I26" s="126">
        <v>265</v>
      </c>
      <c r="J26" s="126">
        <v>51</v>
      </c>
      <c r="K26" s="126">
        <v>214</v>
      </c>
      <c r="L26" s="129">
        <f t="shared" si="4"/>
        <v>298</v>
      </c>
      <c r="M26" s="126">
        <v>197</v>
      </c>
      <c r="N26" s="126">
        <v>101</v>
      </c>
      <c r="O26" s="126">
        <f t="shared" si="6"/>
        <v>215</v>
      </c>
      <c r="P26" s="126">
        <v>90</v>
      </c>
      <c r="Q26" s="126">
        <v>125</v>
      </c>
    </row>
    <row r="27" spans="1:17" ht="33.75" customHeight="1" x14ac:dyDescent="0.3">
      <c r="A27" s="122">
        <v>18</v>
      </c>
      <c r="B27" s="125" t="s">
        <v>268</v>
      </c>
      <c r="C27" s="129">
        <f t="shared" si="1"/>
        <v>1008</v>
      </c>
      <c r="D27" s="162">
        <f t="shared" si="5"/>
        <v>424</v>
      </c>
      <c r="E27" s="121">
        <f t="shared" si="2"/>
        <v>584</v>
      </c>
      <c r="F27" s="129">
        <f t="shared" si="3"/>
        <v>490</v>
      </c>
      <c r="G27" s="126">
        <v>181</v>
      </c>
      <c r="H27" s="152">
        <v>309</v>
      </c>
      <c r="I27" s="126">
        <v>294</v>
      </c>
      <c r="J27" s="126">
        <v>81</v>
      </c>
      <c r="K27" s="126">
        <v>213</v>
      </c>
      <c r="L27" s="129">
        <f t="shared" si="4"/>
        <v>224</v>
      </c>
      <c r="M27" s="126">
        <v>162</v>
      </c>
      <c r="N27" s="126">
        <v>62</v>
      </c>
      <c r="O27" s="126">
        <f t="shared" si="6"/>
        <v>380</v>
      </c>
      <c r="P27" s="126">
        <v>130</v>
      </c>
      <c r="Q27" s="126">
        <v>250</v>
      </c>
    </row>
    <row r="28" spans="1:17" ht="33.75" customHeight="1" x14ac:dyDescent="0.3">
      <c r="A28" s="120">
        <v>19</v>
      </c>
      <c r="B28" s="125" t="s">
        <v>269</v>
      </c>
      <c r="C28" s="129">
        <f t="shared" si="1"/>
        <v>563</v>
      </c>
      <c r="D28" s="162">
        <f t="shared" si="5"/>
        <v>139</v>
      </c>
      <c r="E28" s="123">
        <f t="shared" si="2"/>
        <v>424</v>
      </c>
      <c r="F28" s="129">
        <f t="shared" si="3"/>
        <v>186</v>
      </c>
      <c r="G28" s="127">
        <v>59</v>
      </c>
      <c r="H28" s="153">
        <v>127</v>
      </c>
      <c r="I28" s="127">
        <v>260</v>
      </c>
      <c r="J28" s="127">
        <v>38</v>
      </c>
      <c r="K28" s="127">
        <v>222</v>
      </c>
      <c r="L28" s="129">
        <f t="shared" si="4"/>
        <v>117</v>
      </c>
      <c r="M28" s="127">
        <v>42</v>
      </c>
      <c r="N28" s="127">
        <v>75</v>
      </c>
      <c r="O28" s="127">
        <f t="shared" si="6"/>
        <v>195</v>
      </c>
      <c r="P28" s="127">
        <v>70</v>
      </c>
      <c r="Q28" s="127">
        <v>125</v>
      </c>
    </row>
  </sheetData>
  <mergeCells count="21">
    <mergeCell ref="O7:O8"/>
    <mergeCell ref="P7:Q7"/>
    <mergeCell ref="A9:B9"/>
    <mergeCell ref="A1:Q3"/>
    <mergeCell ref="A4:Q4"/>
    <mergeCell ref="L6:N6"/>
    <mergeCell ref="C7:C8"/>
    <mergeCell ref="D7:E7"/>
    <mergeCell ref="F7:F8"/>
    <mergeCell ref="G7:H7"/>
    <mergeCell ref="I7:I8"/>
    <mergeCell ref="J7:K7"/>
    <mergeCell ref="L7:L8"/>
    <mergeCell ref="M7:N7"/>
    <mergeCell ref="A5:A8"/>
    <mergeCell ref="B5:B8"/>
    <mergeCell ref="C5:E6"/>
    <mergeCell ref="F5:N5"/>
    <mergeCell ref="O5:Q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58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view="pageBreakPreview" zoomScale="60" zoomScaleNormal="100" workbookViewId="0">
      <selection activeCell="H14" sqref="H14"/>
    </sheetView>
  </sheetViews>
  <sheetFormatPr defaultRowHeight="18.75" x14ac:dyDescent="0.3"/>
  <cols>
    <col min="2" max="2" width="12.21875" customWidth="1"/>
    <col min="13" max="13" width="11" customWidth="1"/>
    <col min="16" max="16" width="11.77734375" customWidth="1"/>
  </cols>
  <sheetData>
    <row r="1" spans="1:17" ht="61.5" customHeight="1" x14ac:dyDescent="0.3">
      <c r="A1" s="180" t="s">
        <v>160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20.25" customHeight="1" x14ac:dyDescent="0.3">
      <c r="A2" s="175" t="s">
        <v>295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ht="18.75" customHeight="1" x14ac:dyDescent="0.3">
      <c r="A3" s="199" t="s">
        <v>55</v>
      </c>
      <c r="B3" s="186" t="s">
        <v>71</v>
      </c>
      <c r="C3" s="186" t="s">
        <v>56</v>
      </c>
      <c r="D3" s="186"/>
      <c r="E3" s="186"/>
      <c r="F3" s="187" t="s">
        <v>12</v>
      </c>
      <c r="G3" s="187"/>
      <c r="H3" s="187"/>
      <c r="I3" s="187"/>
      <c r="J3" s="187"/>
      <c r="K3" s="187"/>
      <c r="L3" s="187"/>
      <c r="M3" s="187"/>
      <c r="N3" s="187"/>
      <c r="O3" s="191" t="s">
        <v>143</v>
      </c>
      <c r="P3" s="192"/>
      <c r="Q3" s="193"/>
    </row>
    <row r="4" spans="1:17" ht="18.75" customHeight="1" x14ac:dyDescent="0.3">
      <c r="A4" s="199"/>
      <c r="B4" s="199"/>
      <c r="C4" s="186"/>
      <c r="D4" s="186"/>
      <c r="E4" s="186"/>
      <c r="F4" s="189" t="s">
        <v>291</v>
      </c>
      <c r="G4" s="186"/>
      <c r="H4" s="186"/>
      <c r="I4" s="189" t="s">
        <v>288</v>
      </c>
      <c r="J4" s="186"/>
      <c r="K4" s="186"/>
      <c r="L4" s="189" t="s">
        <v>289</v>
      </c>
      <c r="M4" s="186"/>
      <c r="N4" s="186"/>
      <c r="O4" s="194"/>
      <c r="P4" s="195"/>
      <c r="Q4" s="196"/>
    </row>
    <row r="5" spans="1:17" ht="18.75" customHeight="1" x14ac:dyDescent="0.3">
      <c r="A5" s="199"/>
      <c r="B5" s="199"/>
      <c r="C5" s="186" t="s">
        <v>14</v>
      </c>
      <c r="D5" s="187" t="s">
        <v>12</v>
      </c>
      <c r="E5" s="187"/>
      <c r="F5" s="186" t="s">
        <v>14</v>
      </c>
      <c r="G5" s="187" t="s">
        <v>12</v>
      </c>
      <c r="H5" s="187"/>
      <c r="I5" s="186" t="s">
        <v>14</v>
      </c>
      <c r="J5" s="187" t="s">
        <v>12</v>
      </c>
      <c r="K5" s="187"/>
      <c r="L5" s="186" t="s">
        <v>14</v>
      </c>
      <c r="M5" s="187" t="s">
        <v>12</v>
      </c>
      <c r="N5" s="187"/>
      <c r="O5" s="186" t="s">
        <v>30</v>
      </c>
      <c r="P5" s="187" t="s">
        <v>12</v>
      </c>
      <c r="Q5" s="187"/>
    </row>
    <row r="6" spans="1:17" ht="49.5" x14ac:dyDescent="0.3">
      <c r="A6" s="200"/>
      <c r="B6" s="200"/>
      <c r="C6" s="190"/>
      <c r="D6" s="138" t="s">
        <v>15</v>
      </c>
      <c r="E6" s="138" t="s">
        <v>11</v>
      </c>
      <c r="F6" s="190"/>
      <c r="G6" s="138" t="s">
        <v>15</v>
      </c>
      <c r="H6" s="138" t="s">
        <v>11</v>
      </c>
      <c r="I6" s="190"/>
      <c r="J6" s="138" t="s">
        <v>15</v>
      </c>
      <c r="K6" s="138" t="s">
        <v>11</v>
      </c>
      <c r="L6" s="190"/>
      <c r="M6" s="138" t="s">
        <v>15</v>
      </c>
      <c r="N6" s="138" t="s">
        <v>11</v>
      </c>
      <c r="O6" s="186"/>
      <c r="P6" s="139" t="s">
        <v>64</v>
      </c>
      <c r="Q6" s="139" t="s">
        <v>11</v>
      </c>
    </row>
    <row r="7" spans="1:17" s="91" customFormat="1" ht="31.5" customHeight="1" x14ac:dyDescent="0.3">
      <c r="A7" s="188" t="s">
        <v>54</v>
      </c>
      <c r="B7" s="188"/>
      <c r="C7" s="113">
        <f>+D7+E7</f>
        <v>7075</v>
      </c>
      <c r="D7" s="113">
        <f>SUM(D8:D19)</f>
        <v>3096</v>
      </c>
      <c r="E7" s="113">
        <f>SUM(E8:E19)</f>
        <v>3979</v>
      </c>
      <c r="F7" s="113">
        <f>+G7+H7</f>
        <v>2742</v>
      </c>
      <c r="G7" s="113">
        <f>SUM(G8:G19)</f>
        <v>1104</v>
      </c>
      <c r="H7" s="113">
        <f>SUM(H8:H19)</f>
        <v>1638</v>
      </c>
      <c r="I7" s="113">
        <f>+J7+K7</f>
        <v>2927</v>
      </c>
      <c r="J7" s="113">
        <f>SUM(J8:J19)</f>
        <v>1159</v>
      </c>
      <c r="K7" s="113">
        <f>SUM(K8:K19)</f>
        <v>1768</v>
      </c>
      <c r="L7" s="113">
        <f>+M7+N7</f>
        <v>1406</v>
      </c>
      <c r="M7" s="113">
        <f>SUM(M8:M19)</f>
        <v>833</v>
      </c>
      <c r="N7" s="113">
        <f>SUM(N8:N19)</f>
        <v>573</v>
      </c>
      <c r="O7" s="113">
        <f>+P7+Q7</f>
        <v>3023</v>
      </c>
      <c r="P7" s="113">
        <f>SUM(P8:P19)</f>
        <v>1002</v>
      </c>
      <c r="Q7" s="113">
        <f>SUM(Q8:Q19)</f>
        <v>2021</v>
      </c>
    </row>
    <row r="8" spans="1:17" s="91" customFormat="1" ht="43.5" customHeight="1" x14ac:dyDescent="0.3">
      <c r="A8" s="62">
        <v>1</v>
      </c>
      <c r="B8" s="92" t="s">
        <v>131</v>
      </c>
      <c r="C8" s="129">
        <f t="shared" ref="C8:C19" si="0">+D8+E8</f>
        <v>702</v>
      </c>
      <c r="D8" s="88">
        <f>+G8+J8+M8</f>
        <v>326</v>
      </c>
      <c r="E8" s="88">
        <f t="shared" ref="E8:E19" si="1">+H8+K8+N8</f>
        <v>376</v>
      </c>
      <c r="F8" s="99">
        <f t="shared" ref="F8:F19" si="2">+G8+H8</f>
        <v>217</v>
      </c>
      <c r="G8" s="93">
        <v>80</v>
      </c>
      <c r="H8" s="156">
        <v>137</v>
      </c>
      <c r="I8" s="87">
        <f t="shared" ref="I8:I19" si="3">+J8+K8</f>
        <v>209</v>
      </c>
      <c r="J8" s="93">
        <v>94</v>
      </c>
      <c r="K8" s="93">
        <v>115</v>
      </c>
      <c r="L8" s="99">
        <f t="shared" ref="L8:L19" si="4">+M8+N8</f>
        <v>276</v>
      </c>
      <c r="M8" s="93">
        <v>152</v>
      </c>
      <c r="N8" s="93">
        <v>124</v>
      </c>
      <c r="O8" s="100">
        <f t="shared" ref="O8:O19" si="5">+P8+Q8</f>
        <v>255</v>
      </c>
      <c r="P8" s="61">
        <v>90</v>
      </c>
      <c r="Q8" s="98">
        <v>165</v>
      </c>
    </row>
    <row r="9" spans="1:17" s="91" customFormat="1" ht="43.5" customHeight="1" x14ac:dyDescent="0.3">
      <c r="A9" s="89">
        <f>+A8+1</f>
        <v>2</v>
      </c>
      <c r="B9" s="94" t="s">
        <v>132</v>
      </c>
      <c r="C9" s="129">
        <f t="shared" si="0"/>
        <v>715</v>
      </c>
      <c r="D9" s="88">
        <f t="shared" ref="D9:D19" si="6">+G9+J9+M9</f>
        <v>262</v>
      </c>
      <c r="E9" s="88">
        <f t="shared" si="1"/>
        <v>453</v>
      </c>
      <c r="F9" s="99">
        <f t="shared" si="2"/>
        <v>268</v>
      </c>
      <c r="G9" s="95">
        <v>79</v>
      </c>
      <c r="H9" s="157">
        <v>189</v>
      </c>
      <c r="I9" s="87">
        <f t="shared" si="3"/>
        <v>265</v>
      </c>
      <c r="J9" s="95">
        <v>82</v>
      </c>
      <c r="K9" s="95">
        <v>183</v>
      </c>
      <c r="L9" s="99">
        <f t="shared" si="4"/>
        <v>182</v>
      </c>
      <c r="M9" s="95">
        <v>101</v>
      </c>
      <c r="N9" s="95">
        <v>81</v>
      </c>
      <c r="O9" s="100">
        <f t="shared" si="5"/>
        <v>255</v>
      </c>
      <c r="P9" s="98">
        <v>87</v>
      </c>
      <c r="Q9" s="98">
        <v>168</v>
      </c>
    </row>
    <row r="10" spans="1:17" s="91" customFormat="1" ht="43.5" customHeight="1" x14ac:dyDescent="0.3">
      <c r="A10" s="89">
        <f t="shared" ref="A10:A19" si="7">+A9+1</f>
        <v>3</v>
      </c>
      <c r="B10" s="94" t="s">
        <v>133</v>
      </c>
      <c r="C10" s="129">
        <f t="shared" si="0"/>
        <v>674</v>
      </c>
      <c r="D10" s="88">
        <f t="shared" si="6"/>
        <v>268</v>
      </c>
      <c r="E10" s="88">
        <f t="shared" si="1"/>
        <v>406</v>
      </c>
      <c r="F10" s="99">
        <f t="shared" si="2"/>
        <v>267</v>
      </c>
      <c r="G10" s="95">
        <v>79</v>
      </c>
      <c r="H10" s="157">
        <v>188</v>
      </c>
      <c r="I10" s="87">
        <f t="shared" si="3"/>
        <v>286</v>
      </c>
      <c r="J10" s="95">
        <v>94</v>
      </c>
      <c r="K10" s="95">
        <v>192</v>
      </c>
      <c r="L10" s="99">
        <f t="shared" si="4"/>
        <v>121</v>
      </c>
      <c r="M10" s="95">
        <v>95</v>
      </c>
      <c r="N10" s="95">
        <v>26</v>
      </c>
      <c r="O10" s="100">
        <f t="shared" si="5"/>
        <v>306</v>
      </c>
      <c r="P10" s="98">
        <v>102</v>
      </c>
      <c r="Q10" s="98">
        <v>204</v>
      </c>
    </row>
    <row r="11" spans="1:17" s="91" customFormat="1" ht="43.5" customHeight="1" x14ac:dyDescent="0.3">
      <c r="A11" s="89">
        <f t="shared" si="7"/>
        <v>4</v>
      </c>
      <c r="B11" s="94" t="s">
        <v>134</v>
      </c>
      <c r="C11" s="129">
        <f t="shared" si="0"/>
        <v>634</v>
      </c>
      <c r="D11" s="88">
        <f t="shared" si="6"/>
        <v>265</v>
      </c>
      <c r="E11" s="88">
        <f t="shared" si="1"/>
        <v>369</v>
      </c>
      <c r="F11" s="99">
        <f t="shared" si="2"/>
        <v>218</v>
      </c>
      <c r="G11" s="95">
        <v>60</v>
      </c>
      <c r="H11" s="157">
        <v>158</v>
      </c>
      <c r="I11" s="87">
        <f t="shared" si="3"/>
        <v>294</v>
      </c>
      <c r="J11" s="95">
        <v>114</v>
      </c>
      <c r="K11" s="95">
        <v>180</v>
      </c>
      <c r="L11" s="99">
        <f t="shared" si="4"/>
        <v>122</v>
      </c>
      <c r="M11" s="95">
        <v>91</v>
      </c>
      <c r="N11" s="95">
        <v>31</v>
      </c>
      <c r="O11" s="100">
        <f t="shared" si="5"/>
        <v>276</v>
      </c>
      <c r="P11" s="98">
        <v>87</v>
      </c>
      <c r="Q11" s="98">
        <v>189</v>
      </c>
    </row>
    <row r="12" spans="1:17" s="91" customFormat="1" ht="43.5" customHeight="1" x14ac:dyDescent="0.3">
      <c r="A12" s="89">
        <f t="shared" si="7"/>
        <v>5</v>
      </c>
      <c r="B12" s="94" t="s">
        <v>135</v>
      </c>
      <c r="C12" s="129">
        <f t="shared" si="0"/>
        <v>780</v>
      </c>
      <c r="D12" s="88">
        <f t="shared" si="6"/>
        <v>304</v>
      </c>
      <c r="E12" s="88">
        <f t="shared" si="1"/>
        <v>476</v>
      </c>
      <c r="F12" s="99">
        <f t="shared" si="2"/>
        <v>358</v>
      </c>
      <c r="G12" s="95">
        <v>124</v>
      </c>
      <c r="H12" s="157">
        <v>234</v>
      </c>
      <c r="I12" s="87">
        <f t="shared" si="3"/>
        <v>293</v>
      </c>
      <c r="J12" s="95">
        <v>112</v>
      </c>
      <c r="K12" s="95">
        <v>181</v>
      </c>
      <c r="L12" s="99">
        <f t="shared" si="4"/>
        <v>129</v>
      </c>
      <c r="M12" s="95">
        <v>68</v>
      </c>
      <c r="N12" s="95">
        <v>61</v>
      </c>
      <c r="O12" s="100">
        <f t="shared" si="5"/>
        <v>270</v>
      </c>
      <c r="P12" s="98">
        <v>90</v>
      </c>
      <c r="Q12" s="98">
        <v>180</v>
      </c>
    </row>
    <row r="13" spans="1:17" s="91" customFormat="1" ht="43.5" customHeight="1" x14ac:dyDescent="0.3">
      <c r="A13" s="89">
        <f t="shared" si="7"/>
        <v>6</v>
      </c>
      <c r="B13" s="94" t="s">
        <v>136</v>
      </c>
      <c r="C13" s="129">
        <f t="shared" si="0"/>
        <v>647</v>
      </c>
      <c r="D13" s="88">
        <f t="shared" si="6"/>
        <v>300</v>
      </c>
      <c r="E13" s="88">
        <f t="shared" si="1"/>
        <v>347</v>
      </c>
      <c r="F13" s="99">
        <f t="shared" si="2"/>
        <v>261</v>
      </c>
      <c r="G13" s="95">
        <v>96</v>
      </c>
      <c r="H13" s="157">
        <v>165</v>
      </c>
      <c r="I13" s="87">
        <f t="shared" si="3"/>
        <v>244</v>
      </c>
      <c r="J13" s="95">
        <v>120</v>
      </c>
      <c r="K13" s="95">
        <v>124</v>
      </c>
      <c r="L13" s="99">
        <f t="shared" si="4"/>
        <v>142</v>
      </c>
      <c r="M13" s="95">
        <v>84</v>
      </c>
      <c r="N13" s="95">
        <v>58</v>
      </c>
      <c r="O13" s="100">
        <f t="shared" si="5"/>
        <v>270</v>
      </c>
      <c r="P13" s="98">
        <v>93</v>
      </c>
      <c r="Q13" s="98">
        <v>177</v>
      </c>
    </row>
    <row r="14" spans="1:17" s="91" customFormat="1" ht="43.5" customHeight="1" x14ac:dyDescent="0.3">
      <c r="A14" s="89">
        <f t="shared" si="7"/>
        <v>7</v>
      </c>
      <c r="B14" s="94" t="s">
        <v>137</v>
      </c>
      <c r="C14" s="129">
        <f t="shared" si="0"/>
        <v>540</v>
      </c>
      <c r="D14" s="88">
        <f t="shared" si="6"/>
        <v>232</v>
      </c>
      <c r="E14" s="88">
        <f t="shared" si="1"/>
        <v>308</v>
      </c>
      <c r="F14" s="99">
        <f t="shared" si="2"/>
        <v>227</v>
      </c>
      <c r="G14" s="95">
        <v>84</v>
      </c>
      <c r="H14" s="157">
        <v>143</v>
      </c>
      <c r="I14" s="87">
        <f t="shared" si="3"/>
        <v>252</v>
      </c>
      <c r="J14" s="95">
        <v>92</v>
      </c>
      <c r="K14" s="95">
        <v>160</v>
      </c>
      <c r="L14" s="99">
        <f t="shared" si="4"/>
        <v>61</v>
      </c>
      <c r="M14" s="95">
        <v>56</v>
      </c>
      <c r="N14" s="95">
        <v>5</v>
      </c>
      <c r="O14" s="100">
        <f t="shared" si="5"/>
        <v>266</v>
      </c>
      <c r="P14" s="98">
        <v>83</v>
      </c>
      <c r="Q14" s="98">
        <v>183</v>
      </c>
    </row>
    <row r="15" spans="1:17" s="91" customFormat="1" ht="43.5" customHeight="1" x14ac:dyDescent="0.3">
      <c r="A15" s="89">
        <f t="shared" si="7"/>
        <v>8</v>
      </c>
      <c r="B15" s="94" t="s">
        <v>138</v>
      </c>
      <c r="C15" s="129">
        <f t="shared" si="0"/>
        <v>884</v>
      </c>
      <c r="D15" s="88">
        <f t="shared" si="6"/>
        <v>420</v>
      </c>
      <c r="E15" s="88">
        <f t="shared" si="1"/>
        <v>464</v>
      </c>
      <c r="F15" s="99">
        <f t="shared" si="2"/>
        <v>257</v>
      </c>
      <c r="G15" s="95">
        <v>146</v>
      </c>
      <c r="H15" s="157">
        <v>111</v>
      </c>
      <c r="I15" s="87">
        <f t="shared" si="3"/>
        <v>452</v>
      </c>
      <c r="J15" s="95">
        <v>189</v>
      </c>
      <c r="K15" s="95">
        <v>263</v>
      </c>
      <c r="L15" s="99">
        <f t="shared" si="4"/>
        <v>175</v>
      </c>
      <c r="M15" s="95">
        <v>85</v>
      </c>
      <c r="N15" s="95">
        <v>90</v>
      </c>
      <c r="O15" s="100">
        <f t="shared" si="5"/>
        <v>271</v>
      </c>
      <c r="P15" s="98">
        <v>99</v>
      </c>
      <c r="Q15" s="98">
        <v>172</v>
      </c>
    </row>
    <row r="16" spans="1:17" s="91" customFormat="1" ht="43.5" customHeight="1" x14ac:dyDescent="0.3">
      <c r="A16" s="89">
        <v>9</v>
      </c>
      <c r="B16" s="94" t="s">
        <v>139</v>
      </c>
      <c r="C16" s="129">
        <f t="shared" si="0"/>
        <v>350</v>
      </c>
      <c r="D16" s="88">
        <f t="shared" si="6"/>
        <v>182</v>
      </c>
      <c r="E16" s="88">
        <f t="shared" si="1"/>
        <v>168</v>
      </c>
      <c r="F16" s="99">
        <f t="shared" si="2"/>
        <v>207</v>
      </c>
      <c r="G16" s="95">
        <v>105</v>
      </c>
      <c r="H16" s="157">
        <v>102</v>
      </c>
      <c r="I16" s="87">
        <f t="shared" si="3"/>
        <v>102</v>
      </c>
      <c r="J16" s="95">
        <v>53</v>
      </c>
      <c r="K16" s="95">
        <v>49</v>
      </c>
      <c r="L16" s="99">
        <f t="shared" si="4"/>
        <v>41</v>
      </c>
      <c r="M16" s="95">
        <v>24</v>
      </c>
      <c r="N16" s="95">
        <v>17</v>
      </c>
      <c r="O16" s="100">
        <f t="shared" si="5"/>
        <v>229</v>
      </c>
      <c r="P16" s="98">
        <v>78</v>
      </c>
      <c r="Q16" s="98">
        <v>151</v>
      </c>
    </row>
    <row r="17" spans="1:17" s="91" customFormat="1" ht="43.5" customHeight="1" x14ac:dyDescent="0.3">
      <c r="A17" s="62">
        <f t="shared" si="7"/>
        <v>10</v>
      </c>
      <c r="B17" s="92" t="s">
        <v>140</v>
      </c>
      <c r="C17" s="129">
        <f t="shared" si="0"/>
        <v>207</v>
      </c>
      <c r="D17" s="88">
        <f t="shared" si="6"/>
        <v>129</v>
      </c>
      <c r="E17" s="88">
        <f t="shared" si="1"/>
        <v>78</v>
      </c>
      <c r="F17" s="99">
        <f t="shared" si="2"/>
        <v>54</v>
      </c>
      <c r="G17" s="93">
        <v>41</v>
      </c>
      <c r="H17" s="156">
        <v>13</v>
      </c>
      <c r="I17" s="87">
        <f t="shared" si="3"/>
        <v>116</v>
      </c>
      <c r="J17" s="93">
        <v>64</v>
      </c>
      <c r="K17" s="93">
        <v>52</v>
      </c>
      <c r="L17" s="99">
        <f t="shared" si="4"/>
        <v>37</v>
      </c>
      <c r="M17" s="93">
        <v>24</v>
      </c>
      <c r="N17" s="93">
        <v>13</v>
      </c>
      <c r="O17" s="100">
        <f t="shared" si="5"/>
        <v>195</v>
      </c>
      <c r="P17" s="61">
        <v>64</v>
      </c>
      <c r="Q17" s="98">
        <v>131</v>
      </c>
    </row>
    <row r="18" spans="1:17" s="91" customFormat="1" ht="43.5" customHeight="1" x14ac:dyDescent="0.3">
      <c r="A18" s="62">
        <f t="shared" si="7"/>
        <v>11</v>
      </c>
      <c r="B18" s="92" t="s">
        <v>141</v>
      </c>
      <c r="C18" s="129">
        <f t="shared" si="0"/>
        <v>522</v>
      </c>
      <c r="D18" s="88">
        <f t="shared" si="6"/>
        <v>254</v>
      </c>
      <c r="E18" s="88">
        <f t="shared" si="1"/>
        <v>268</v>
      </c>
      <c r="F18" s="99">
        <f t="shared" si="2"/>
        <v>210</v>
      </c>
      <c r="G18" s="93">
        <v>137</v>
      </c>
      <c r="H18" s="156">
        <v>73</v>
      </c>
      <c r="I18" s="87">
        <f t="shared" si="3"/>
        <v>242</v>
      </c>
      <c r="J18" s="93">
        <v>92</v>
      </c>
      <c r="K18" s="93">
        <v>150</v>
      </c>
      <c r="L18" s="99">
        <f t="shared" si="4"/>
        <v>70</v>
      </c>
      <c r="M18" s="93">
        <v>25</v>
      </c>
      <c r="N18" s="93">
        <v>45</v>
      </c>
      <c r="O18" s="100">
        <f t="shared" si="5"/>
        <v>268</v>
      </c>
      <c r="P18" s="61">
        <v>78</v>
      </c>
      <c r="Q18" s="98">
        <v>190</v>
      </c>
    </row>
    <row r="19" spans="1:17" s="91" customFormat="1" ht="43.5" customHeight="1" x14ac:dyDescent="0.3">
      <c r="A19" s="62">
        <f t="shared" si="7"/>
        <v>12</v>
      </c>
      <c r="B19" s="92" t="s">
        <v>142</v>
      </c>
      <c r="C19" s="129">
        <f t="shared" si="0"/>
        <v>420</v>
      </c>
      <c r="D19" s="88">
        <f t="shared" si="6"/>
        <v>154</v>
      </c>
      <c r="E19" s="88">
        <f t="shared" si="1"/>
        <v>266</v>
      </c>
      <c r="F19" s="99">
        <f t="shared" si="2"/>
        <v>198</v>
      </c>
      <c r="G19" s="93">
        <v>73</v>
      </c>
      <c r="H19" s="156">
        <v>125</v>
      </c>
      <c r="I19" s="87">
        <f t="shared" si="3"/>
        <v>172</v>
      </c>
      <c r="J19" s="93">
        <v>53</v>
      </c>
      <c r="K19" s="93">
        <v>119</v>
      </c>
      <c r="L19" s="99">
        <f t="shared" si="4"/>
        <v>50</v>
      </c>
      <c r="M19" s="93">
        <v>28</v>
      </c>
      <c r="N19" s="93">
        <v>22</v>
      </c>
      <c r="O19" s="100">
        <f t="shared" si="5"/>
        <v>162</v>
      </c>
      <c r="P19" s="61">
        <v>51</v>
      </c>
      <c r="Q19" s="98">
        <v>111</v>
      </c>
    </row>
  </sheetData>
  <mergeCells count="21">
    <mergeCell ref="A7:B7"/>
    <mergeCell ref="C5:C6"/>
    <mergeCell ref="D5:E5"/>
    <mergeCell ref="F5:F6"/>
    <mergeCell ref="G5:H5"/>
    <mergeCell ref="A3:A6"/>
    <mergeCell ref="B3:B6"/>
    <mergeCell ref="C3:E4"/>
    <mergeCell ref="F3:N3"/>
    <mergeCell ref="F4:H4"/>
    <mergeCell ref="I4:K4"/>
    <mergeCell ref="L4:N4"/>
    <mergeCell ref="A1:Q1"/>
    <mergeCell ref="A2:Q2"/>
    <mergeCell ref="O3:Q4"/>
    <mergeCell ref="O5:O6"/>
    <mergeCell ref="P5:Q5"/>
    <mergeCell ref="I5:I6"/>
    <mergeCell ref="J5:K5"/>
    <mergeCell ref="L5:L6"/>
    <mergeCell ref="M5:N5"/>
  </mergeCells>
  <pageMargins left="0.7" right="0.7" top="0.75" bottom="0.75" header="0.3" footer="0.3"/>
  <pageSetup paperSize="9" scale="43" orientation="portrait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view="pageBreakPreview" zoomScale="70" zoomScaleNormal="100" zoomScaleSheetLayoutView="70" workbookViewId="0">
      <selection activeCell="H15" sqref="H15"/>
    </sheetView>
  </sheetViews>
  <sheetFormatPr defaultRowHeight="18.75" x14ac:dyDescent="0.3"/>
  <cols>
    <col min="1" max="1" width="3.77734375" bestFit="1" customWidth="1"/>
    <col min="2" max="2" width="12.6640625" bestFit="1" customWidth="1"/>
    <col min="3" max="17" width="12.21875" customWidth="1"/>
  </cols>
  <sheetData>
    <row r="1" spans="1:17" s="96" customFormat="1" x14ac:dyDescent="0.3">
      <c r="A1" s="180" t="s">
        <v>226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s="96" customFormat="1" x14ac:dyDescent="0.3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1:17" s="96" customFormat="1" x14ac:dyDescent="0.3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17" s="96" customFormat="1" x14ac:dyDescent="0.3">
      <c r="A4" s="175" t="s">
        <v>295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1:17" s="90" customFormat="1" x14ac:dyDescent="0.3">
      <c r="A5" s="186" t="s">
        <v>55</v>
      </c>
      <c r="B5" s="186" t="s">
        <v>71</v>
      </c>
      <c r="C5" s="186" t="s">
        <v>56</v>
      </c>
      <c r="D5" s="186"/>
      <c r="E5" s="186"/>
      <c r="F5" s="187" t="s">
        <v>12</v>
      </c>
      <c r="G5" s="187"/>
      <c r="H5" s="187"/>
      <c r="I5" s="187"/>
      <c r="J5" s="187"/>
      <c r="K5" s="187"/>
      <c r="L5" s="187"/>
      <c r="M5" s="187"/>
      <c r="N5" s="187"/>
      <c r="O5" s="191" t="s">
        <v>143</v>
      </c>
      <c r="P5" s="192"/>
      <c r="Q5" s="193"/>
    </row>
    <row r="6" spans="1:17" s="90" customFormat="1" ht="28.5" customHeight="1" x14ac:dyDescent="0.3">
      <c r="A6" s="186"/>
      <c r="B6" s="186"/>
      <c r="C6" s="186"/>
      <c r="D6" s="186"/>
      <c r="E6" s="186"/>
      <c r="F6" s="189" t="s">
        <v>291</v>
      </c>
      <c r="G6" s="186"/>
      <c r="H6" s="186"/>
      <c r="I6" s="189" t="s">
        <v>288</v>
      </c>
      <c r="J6" s="186"/>
      <c r="K6" s="186"/>
      <c r="L6" s="189" t="s">
        <v>289</v>
      </c>
      <c r="M6" s="186"/>
      <c r="N6" s="186"/>
      <c r="O6" s="194"/>
      <c r="P6" s="195"/>
      <c r="Q6" s="196"/>
    </row>
    <row r="7" spans="1:17" s="90" customFormat="1" x14ac:dyDescent="0.3">
      <c r="A7" s="186"/>
      <c r="B7" s="186"/>
      <c r="C7" s="186" t="s">
        <v>14</v>
      </c>
      <c r="D7" s="187" t="s">
        <v>12</v>
      </c>
      <c r="E7" s="187"/>
      <c r="F7" s="186" t="s">
        <v>14</v>
      </c>
      <c r="G7" s="187" t="s">
        <v>12</v>
      </c>
      <c r="H7" s="187"/>
      <c r="I7" s="186" t="s">
        <v>14</v>
      </c>
      <c r="J7" s="187" t="s">
        <v>12</v>
      </c>
      <c r="K7" s="187"/>
      <c r="L7" s="186" t="s">
        <v>14</v>
      </c>
      <c r="M7" s="187" t="s">
        <v>12</v>
      </c>
      <c r="N7" s="187"/>
      <c r="O7" s="186" t="s">
        <v>30</v>
      </c>
      <c r="P7" s="187" t="s">
        <v>12</v>
      </c>
      <c r="Q7" s="187"/>
    </row>
    <row r="8" spans="1:17" s="90" customFormat="1" ht="33" x14ac:dyDescent="0.3">
      <c r="A8" s="190"/>
      <c r="B8" s="190"/>
      <c r="C8" s="190"/>
      <c r="D8" s="138" t="s">
        <v>15</v>
      </c>
      <c r="E8" s="138" t="s">
        <v>11</v>
      </c>
      <c r="F8" s="190"/>
      <c r="G8" s="138" t="s">
        <v>15</v>
      </c>
      <c r="H8" s="138" t="s">
        <v>11</v>
      </c>
      <c r="I8" s="190"/>
      <c r="J8" s="138" t="s">
        <v>15</v>
      </c>
      <c r="K8" s="138" t="s">
        <v>11</v>
      </c>
      <c r="L8" s="190"/>
      <c r="M8" s="138" t="s">
        <v>15</v>
      </c>
      <c r="N8" s="138" t="s">
        <v>11</v>
      </c>
      <c r="O8" s="186"/>
      <c r="P8" s="139" t="s">
        <v>64</v>
      </c>
      <c r="Q8" s="139" t="s">
        <v>11</v>
      </c>
    </row>
    <row r="9" spans="1:17" x14ac:dyDescent="0.3">
      <c r="A9" s="188" t="s">
        <v>54</v>
      </c>
      <c r="B9" s="188"/>
      <c r="C9" s="112">
        <f>+D9+E9</f>
        <v>10053</v>
      </c>
      <c r="D9" s="112">
        <f t="shared" ref="D9:E9" si="0">SUM(D10:D20)</f>
        <v>2906</v>
      </c>
      <c r="E9" s="112">
        <f t="shared" si="0"/>
        <v>7147</v>
      </c>
      <c r="F9" s="112">
        <f>+G9+H9</f>
        <v>3367</v>
      </c>
      <c r="G9" s="112">
        <f t="shared" ref="G9:Q9" si="1">SUM(G10:G20)</f>
        <v>535</v>
      </c>
      <c r="H9" s="112">
        <f t="shared" si="1"/>
        <v>2832</v>
      </c>
      <c r="I9" s="112">
        <f>+J9+K9</f>
        <v>3291</v>
      </c>
      <c r="J9" s="112">
        <f t="shared" si="1"/>
        <v>1006</v>
      </c>
      <c r="K9" s="112">
        <f t="shared" si="1"/>
        <v>2285</v>
      </c>
      <c r="L9" s="112">
        <f>+M9+N9</f>
        <v>3395</v>
      </c>
      <c r="M9" s="112">
        <f t="shared" si="1"/>
        <v>1365</v>
      </c>
      <c r="N9" s="112">
        <f t="shared" si="1"/>
        <v>2030</v>
      </c>
      <c r="O9" s="112">
        <f>+P9+Q9</f>
        <v>3896</v>
      </c>
      <c r="P9" s="112">
        <f t="shared" si="1"/>
        <v>919</v>
      </c>
      <c r="Q9" s="112">
        <f t="shared" si="1"/>
        <v>2977</v>
      </c>
    </row>
    <row r="10" spans="1:17" ht="39" customHeight="1" x14ac:dyDescent="0.3">
      <c r="A10" s="62">
        <v>1</v>
      </c>
      <c r="B10" s="116" t="s">
        <v>215</v>
      </c>
      <c r="C10" s="129">
        <f t="shared" ref="C10:C20" si="2">+D10+E10</f>
        <v>153</v>
      </c>
      <c r="D10" s="93">
        <f t="shared" ref="D10:D20" si="3">+G10+J10+M10</f>
        <v>40</v>
      </c>
      <c r="E10" s="93">
        <f t="shared" ref="E10:E20" si="4">+H10+K10+N10</f>
        <v>113</v>
      </c>
      <c r="F10" s="129">
        <f t="shared" ref="F10:F20" si="5">+G10+H10</f>
        <v>87</v>
      </c>
      <c r="G10" s="93">
        <v>10</v>
      </c>
      <c r="H10" s="150">
        <v>77</v>
      </c>
      <c r="I10" s="88">
        <v>34</v>
      </c>
      <c r="J10" s="93">
        <v>18</v>
      </c>
      <c r="K10" s="93">
        <v>16</v>
      </c>
      <c r="L10" s="129">
        <f t="shared" ref="L10:L20" si="6">+M10+N10</f>
        <v>32</v>
      </c>
      <c r="M10" s="93">
        <v>12</v>
      </c>
      <c r="N10" s="93">
        <v>20</v>
      </c>
      <c r="O10" s="95">
        <f>+P10+Q10</f>
        <v>84</v>
      </c>
      <c r="P10" s="115">
        <v>23</v>
      </c>
      <c r="Q10" s="115">
        <v>61</v>
      </c>
    </row>
    <row r="11" spans="1:17" ht="39" customHeight="1" x14ac:dyDescent="0.3">
      <c r="A11" s="89">
        <f>+A10+1</f>
        <v>2</v>
      </c>
      <c r="B11" s="116" t="s">
        <v>216</v>
      </c>
      <c r="C11" s="129">
        <f t="shared" si="2"/>
        <v>513</v>
      </c>
      <c r="D11" s="95">
        <f t="shared" si="3"/>
        <v>123</v>
      </c>
      <c r="E11" s="95">
        <f t="shared" si="4"/>
        <v>390</v>
      </c>
      <c r="F11" s="129">
        <f t="shared" si="5"/>
        <v>244</v>
      </c>
      <c r="G11" s="95">
        <v>28</v>
      </c>
      <c r="H11" s="151">
        <v>216</v>
      </c>
      <c r="I11" s="99">
        <v>158</v>
      </c>
      <c r="J11" s="95">
        <v>43</v>
      </c>
      <c r="K11" s="95">
        <v>115</v>
      </c>
      <c r="L11" s="129">
        <f t="shared" si="6"/>
        <v>111</v>
      </c>
      <c r="M11" s="95">
        <v>52</v>
      </c>
      <c r="N11" s="95">
        <v>59</v>
      </c>
      <c r="O11" s="95">
        <f t="shared" ref="O11:O20" si="7">+P11+Q11</f>
        <v>276</v>
      </c>
      <c r="P11" s="115">
        <v>67</v>
      </c>
      <c r="Q11" s="115">
        <v>209</v>
      </c>
    </row>
    <row r="12" spans="1:17" ht="39" customHeight="1" x14ac:dyDescent="0.3">
      <c r="A12" s="89">
        <f t="shared" ref="A12:A20" si="8">+A11+1</f>
        <v>3</v>
      </c>
      <c r="B12" s="116" t="s">
        <v>217</v>
      </c>
      <c r="C12" s="129">
        <f t="shared" si="2"/>
        <v>540</v>
      </c>
      <c r="D12" s="95">
        <f t="shared" si="3"/>
        <v>193</v>
      </c>
      <c r="E12" s="95">
        <f t="shared" si="4"/>
        <v>347</v>
      </c>
      <c r="F12" s="129">
        <f t="shared" si="5"/>
        <v>178</v>
      </c>
      <c r="G12" s="95">
        <v>34</v>
      </c>
      <c r="H12" s="151">
        <v>144</v>
      </c>
      <c r="I12" s="99">
        <v>196</v>
      </c>
      <c r="J12" s="95">
        <v>66</v>
      </c>
      <c r="K12" s="95">
        <v>130</v>
      </c>
      <c r="L12" s="129">
        <f t="shared" si="6"/>
        <v>166</v>
      </c>
      <c r="M12" s="95">
        <v>93</v>
      </c>
      <c r="N12" s="95">
        <v>73</v>
      </c>
      <c r="O12" s="95">
        <f t="shared" si="7"/>
        <v>226</v>
      </c>
      <c r="P12" s="115">
        <v>63</v>
      </c>
      <c r="Q12" s="115">
        <v>163</v>
      </c>
    </row>
    <row r="13" spans="1:17" ht="39" customHeight="1" x14ac:dyDescent="0.3">
      <c r="A13" s="89">
        <f t="shared" si="8"/>
        <v>4</v>
      </c>
      <c r="B13" s="116" t="s">
        <v>218</v>
      </c>
      <c r="C13" s="129">
        <f t="shared" si="2"/>
        <v>1546</v>
      </c>
      <c r="D13" s="95">
        <f t="shared" si="3"/>
        <v>508</v>
      </c>
      <c r="E13" s="95">
        <f t="shared" si="4"/>
        <v>1038</v>
      </c>
      <c r="F13" s="129">
        <f t="shared" si="5"/>
        <v>398</v>
      </c>
      <c r="G13" s="95">
        <v>104</v>
      </c>
      <c r="H13" s="151">
        <v>294</v>
      </c>
      <c r="I13" s="99">
        <v>547</v>
      </c>
      <c r="J13" s="95">
        <v>153</v>
      </c>
      <c r="K13" s="95">
        <v>394</v>
      </c>
      <c r="L13" s="129">
        <f t="shared" si="6"/>
        <v>601</v>
      </c>
      <c r="M13" s="95">
        <v>251</v>
      </c>
      <c r="N13" s="95">
        <v>350</v>
      </c>
      <c r="O13" s="95">
        <f t="shared" si="7"/>
        <v>590</v>
      </c>
      <c r="P13" s="115">
        <v>119</v>
      </c>
      <c r="Q13" s="115">
        <v>471</v>
      </c>
    </row>
    <row r="14" spans="1:17" ht="39" customHeight="1" x14ac:dyDescent="0.3">
      <c r="A14" s="89">
        <f t="shared" si="8"/>
        <v>5</v>
      </c>
      <c r="B14" s="116" t="s">
        <v>219</v>
      </c>
      <c r="C14" s="129">
        <f t="shared" si="2"/>
        <v>863</v>
      </c>
      <c r="D14" s="95">
        <f t="shared" si="3"/>
        <v>235</v>
      </c>
      <c r="E14" s="95">
        <f t="shared" si="4"/>
        <v>628</v>
      </c>
      <c r="F14" s="129">
        <f t="shared" si="5"/>
        <v>296</v>
      </c>
      <c r="G14" s="95">
        <v>49</v>
      </c>
      <c r="H14" s="151">
        <v>247</v>
      </c>
      <c r="I14" s="99">
        <v>291</v>
      </c>
      <c r="J14" s="95">
        <v>85</v>
      </c>
      <c r="K14" s="95">
        <v>206</v>
      </c>
      <c r="L14" s="129">
        <f t="shared" si="6"/>
        <v>276</v>
      </c>
      <c r="M14" s="95">
        <v>101</v>
      </c>
      <c r="N14" s="95">
        <v>175</v>
      </c>
      <c r="O14" s="95">
        <f t="shared" si="7"/>
        <v>348</v>
      </c>
      <c r="P14" s="115">
        <v>87</v>
      </c>
      <c r="Q14" s="115">
        <v>261</v>
      </c>
    </row>
    <row r="15" spans="1:17" ht="39" customHeight="1" x14ac:dyDescent="0.3">
      <c r="A15" s="89">
        <f t="shared" si="8"/>
        <v>6</v>
      </c>
      <c r="B15" s="116" t="s">
        <v>220</v>
      </c>
      <c r="C15" s="129">
        <f t="shared" si="2"/>
        <v>1665</v>
      </c>
      <c r="D15" s="95">
        <f t="shared" si="3"/>
        <v>442</v>
      </c>
      <c r="E15" s="95">
        <f t="shared" si="4"/>
        <v>1223</v>
      </c>
      <c r="F15" s="129">
        <f t="shared" si="5"/>
        <v>515</v>
      </c>
      <c r="G15" s="95">
        <v>82</v>
      </c>
      <c r="H15" s="151">
        <v>433</v>
      </c>
      <c r="I15" s="99">
        <v>540</v>
      </c>
      <c r="J15" s="95">
        <v>144</v>
      </c>
      <c r="K15" s="95">
        <v>396</v>
      </c>
      <c r="L15" s="129">
        <f t="shared" si="6"/>
        <v>610</v>
      </c>
      <c r="M15" s="95">
        <v>216</v>
      </c>
      <c r="N15" s="95">
        <v>394</v>
      </c>
      <c r="O15" s="95">
        <f t="shared" si="7"/>
        <v>620</v>
      </c>
      <c r="P15" s="115">
        <v>129</v>
      </c>
      <c r="Q15" s="115">
        <v>491</v>
      </c>
    </row>
    <row r="16" spans="1:17" ht="39" customHeight="1" x14ac:dyDescent="0.3">
      <c r="A16" s="89">
        <f t="shared" si="8"/>
        <v>7</v>
      </c>
      <c r="B16" s="116" t="s">
        <v>221</v>
      </c>
      <c r="C16" s="129">
        <f t="shared" si="2"/>
        <v>650</v>
      </c>
      <c r="D16" s="95">
        <f t="shared" si="3"/>
        <v>187</v>
      </c>
      <c r="E16" s="95">
        <f t="shared" si="4"/>
        <v>463</v>
      </c>
      <c r="F16" s="129">
        <f t="shared" si="5"/>
        <v>327</v>
      </c>
      <c r="G16" s="95">
        <v>43</v>
      </c>
      <c r="H16" s="151">
        <v>284</v>
      </c>
      <c r="I16" s="99">
        <v>165</v>
      </c>
      <c r="J16" s="95">
        <v>73</v>
      </c>
      <c r="K16" s="95">
        <v>92</v>
      </c>
      <c r="L16" s="129">
        <f t="shared" si="6"/>
        <v>158</v>
      </c>
      <c r="M16" s="95">
        <v>71</v>
      </c>
      <c r="N16" s="95">
        <v>87</v>
      </c>
      <c r="O16" s="95">
        <f t="shared" si="7"/>
        <v>235</v>
      </c>
      <c r="P16" s="115">
        <v>73</v>
      </c>
      <c r="Q16" s="115">
        <v>162</v>
      </c>
    </row>
    <row r="17" spans="1:17" ht="39" customHeight="1" x14ac:dyDescent="0.3">
      <c r="A17" s="89">
        <f t="shared" si="8"/>
        <v>8</v>
      </c>
      <c r="B17" s="116" t="s">
        <v>222</v>
      </c>
      <c r="C17" s="129">
        <f t="shared" si="2"/>
        <v>1122</v>
      </c>
      <c r="D17" s="95">
        <f t="shared" si="3"/>
        <v>322</v>
      </c>
      <c r="E17" s="95">
        <f t="shared" si="4"/>
        <v>800</v>
      </c>
      <c r="F17" s="129">
        <f t="shared" si="5"/>
        <v>427</v>
      </c>
      <c r="G17" s="95">
        <v>55</v>
      </c>
      <c r="H17" s="151">
        <v>372</v>
      </c>
      <c r="I17" s="99">
        <v>365</v>
      </c>
      <c r="J17" s="95">
        <v>121</v>
      </c>
      <c r="K17" s="95">
        <v>244</v>
      </c>
      <c r="L17" s="129">
        <f t="shared" si="6"/>
        <v>330</v>
      </c>
      <c r="M17" s="95">
        <v>146</v>
      </c>
      <c r="N17" s="95">
        <v>184</v>
      </c>
      <c r="O17" s="95">
        <f t="shared" si="7"/>
        <v>414</v>
      </c>
      <c r="P17" s="115">
        <v>107</v>
      </c>
      <c r="Q17" s="115">
        <v>307</v>
      </c>
    </row>
    <row r="18" spans="1:17" ht="39" customHeight="1" x14ac:dyDescent="0.3">
      <c r="A18" s="89">
        <f>+A17+1</f>
        <v>9</v>
      </c>
      <c r="B18" s="116" t="s">
        <v>223</v>
      </c>
      <c r="C18" s="129">
        <f t="shared" si="2"/>
        <v>1652</v>
      </c>
      <c r="D18" s="95">
        <f t="shared" si="3"/>
        <v>476</v>
      </c>
      <c r="E18" s="95">
        <f t="shared" si="4"/>
        <v>1176</v>
      </c>
      <c r="F18" s="129">
        <f t="shared" si="5"/>
        <v>424</v>
      </c>
      <c r="G18" s="95">
        <v>65</v>
      </c>
      <c r="H18" s="151">
        <v>359</v>
      </c>
      <c r="I18" s="99">
        <v>601</v>
      </c>
      <c r="J18" s="95">
        <v>171</v>
      </c>
      <c r="K18" s="95">
        <v>430</v>
      </c>
      <c r="L18" s="129">
        <f t="shared" si="6"/>
        <v>627</v>
      </c>
      <c r="M18" s="95">
        <v>240</v>
      </c>
      <c r="N18" s="95">
        <v>387</v>
      </c>
      <c r="O18" s="95">
        <f t="shared" si="7"/>
        <v>623</v>
      </c>
      <c r="P18" s="115">
        <v>125</v>
      </c>
      <c r="Q18" s="115">
        <v>498</v>
      </c>
    </row>
    <row r="19" spans="1:17" ht="39" customHeight="1" x14ac:dyDescent="0.3">
      <c r="A19" s="62">
        <f t="shared" si="8"/>
        <v>10</v>
      </c>
      <c r="B19" s="116" t="s">
        <v>224</v>
      </c>
      <c r="C19" s="129">
        <f t="shared" si="2"/>
        <v>1002</v>
      </c>
      <c r="D19" s="93">
        <f t="shared" si="3"/>
        <v>286</v>
      </c>
      <c r="E19" s="93">
        <f t="shared" si="4"/>
        <v>716</v>
      </c>
      <c r="F19" s="129">
        <f t="shared" si="5"/>
        <v>338</v>
      </c>
      <c r="G19" s="93">
        <v>43</v>
      </c>
      <c r="H19" s="150">
        <v>295</v>
      </c>
      <c r="I19" s="88">
        <v>307</v>
      </c>
      <c r="J19" s="93">
        <v>103</v>
      </c>
      <c r="K19" s="93">
        <v>204</v>
      </c>
      <c r="L19" s="129">
        <f t="shared" si="6"/>
        <v>357</v>
      </c>
      <c r="M19" s="93">
        <v>140</v>
      </c>
      <c r="N19" s="93">
        <v>217</v>
      </c>
      <c r="O19" s="95">
        <f t="shared" si="7"/>
        <v>311</v>
      </c>
      <c r="P19" s="115">
        <v>80</v>
      </c>
      <c r="Q19" s="115">
        <v>231</v>
      </c>
    </row>
    <row r="20" spans="1:17" ht="39" customHeight="1" x14ac:dyDescent="0.3">
      <c r="A20" s="62">
        <f t="shared" si="8"/>
        <v>11</v>
      </c>
      <c r="B20" s="116" t="s">
        <v>225</v>
      </c>
      <c r="C20" s="129">
        <f t="shared" si="2"/>
        <v>347</v>
      </c>
      <c r="D20" s="93">
        <f t="shared" si="3"/>
        <v>94</v>
      </c>
      <c r="E20" s="93">
        <f t="shared" si="4"/>
        <v>253</v>
      </c>
      <c r="F20" s="129">
        <f t="shared" si="5"/>
        <v>133</v>
      </c>
      <c r="G20" s="93">
        <v>22</v>
      </c>
      <c r="H20" s="150">
        <v>111</v>
      </c>
      <c r="I20" s="88">
        <v>87</v>
      </c>
      <c r="J20" s="93">
        <v>29</v>
      </c>
      <c r="K20" s="93">
        <v>58</v>
      </c>
      <c r="L20" s="129">
        <f t="shared" si="6"/>
        <v>127</v>
      </c>
      <c r="M20" s="93">
        <v>43</v>
      </c>
      <c r="N20" s="93">
        <v>84</v>
      </c>
      <c r="O20" s="95">
        <f t="shared" si="7"/>
        <v>169</v>
      </c>
      <c r="P20" s="115">
        <v>46</v>
      </c>
      <c r="Q20" s="115">
        <v>123</v>
      </c>
    </row>
  </sheetData>
  <mergeCells count="21">
    <mergeCell ref="C5:E6"/>
    <mergeCell ref="F5:N5"/>
    <mergeCell ref="O5:Q6"/>
    <mergeCell ref="F6:H6"/>
    <mergeCell ref="I6:K6"/>
    <mergeCell ref="O7:O8"/>
    <mergeCell ref="P7:Q7"/>
    <mergeCell ref="A9:B9"/>
    <mergeCell ref="A1:Q3"/>
    <mergeCell ref="A4:Q4"/>
    <mergeCell ref="L6:N6"/>
    <mergeCell ref="C7:C8"/>
    <mergeCell ref="D7:E7"/>
    <mergeCell ref="F7:F8"/>
    <mergeCell ref="G7:H7"/>
    <mergeCell ref="I7:I8"/>
    <mergeCell ref="J7:K7"/>
    <mergeCell ref="L7:L8"/>
    <mergeCell ref="M7:N7"/>
    <mergeCell ref="A5:A8"/>
    <mergeCell ref="B5:B8"/>
  </mergeCells>
  <pageMargins left="0.70866141732283472" right="0.70866141732283472" top="0.74803149606299213" bottom="0.74803149606299213" header="0.31496062992125984" footer="0.31496062992125984"/>
  <pageSetup paperSize="9" scale="52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16" sqref="A16"/>
    </sheetView>
  </sheetViews>
  <sheetFormatPr defaultColWidth="8.88671875" defaultRowHeight="18" x14ac:dyDescent="0.25"/>
  <cols>
    <col min="1" max="1" width="4" style="5" customWidth="1"/>
    <col min="2" max="2" width="17.6640625" style="1" customWidth="1"/>
    <col min="3" max="3" width="14.21875" style="1" customWidth="1"/>
    <col min="4" max="4" width="12.44140625" style="1" customWidth="1"/>
    <col min="5" max="5" width="7.5546875" style="1" customWidth="1"/>
    <col min="6" max="6" width="12.44140625" style="1" customWidth="1"/>
    <col min="7" max="7" width="8.109375" style="1" bestFit="1" customWidth="1"/>
    <col min="8" max="8" width="12.44140625" style="1" customWidth="1"/>
    <col min="9" max="9" width="8.109375" style="1" bestFit="1" customWidth="1"/>
    <col min="10" max="16384" width="8.88671875" style="1"/>
  </cols>
  <sheetData>
    <row r="1" spans="1:9" x14ac:dyDescent="0.25">
      <c r="H1" s="201" t="s">
        <v>63</v>
      </c>
      <c r="I1" s="201"/>
    </row>
    <row r="2" spans="1:9" ht="45.75" customHeight="1" x14ac:dyDescent="0.25">
      <c r="A2" s="202" t="s">
        <v>59</v>
      </c>
      <c r="B2" s="202"/>
      <c r="C2" s="202"/>
      <c r="D2" s="202"/>
      <c r="E2" s="202"/>
      <c r="F2" s="202"/>
      <c r="G2" s="202"/>
      <c r="H2" s="202"/>
      <c r="I2" s="202"/>
    </row>
    <row r="3" spans="1:9" ht="7.5" customHeight="1" x14ac:dyDescent="0.25">
      <c r="A3" s="203"/>
      <c r="B3" s="203"/>
      <c r="C3" s="203"/>
      <c r="D3" s="203"/>
      <c r="E3" s="203"/>
      <c r="F3" s="203"/>
      <c r="G3" s="203"/>
      <c r="H3" s="203"/>
      <c r="I3" s="203"/>
    </row>
    <row r="4" spans="1:9" x14ac:dyDescent="0.25">
      <c r="B4" s="205" t="s">
        <v>60</v>
      </c>
      <c r="C4" s="205"/>
      <c r="D4" s="205"/>
      <c r="E4" s="205"/>
      <c r="F4" s="205"/>
      <c r="G4" s="205"/>
      <c r="H4" s="205"/>
      <c r="I4" s="205"/>
    </row>
    <row r="5" spans="1:9" ht="17.25" customHeight="1" x14ac:dyDescent="0.25">
      <c r="A5" s="204" t="s">
        <v>55</v>
      </c>
      <c r="B5" s="204" t="s">
        <v>57</v>
      </c>
      <c r="C5" s="204" t="s">
        <v>62</v>
      </c>
      <c r="D5" s="210" t="s">
        <v>12</v>
      </c>
      <c r="E5" s="211"/>
      <c r="F5" s="211"/>
      <c r="G5" s="212"/>
      <c r="H5" s="213" t="s">
        <v>51</v>
      </c>
      <c r="I5" s="214"/>
    </row>
    <row r="6" spans="1:9" ht="21" customHeight="1" x14ac:dyDescent="0.25">
      <c r="A6" s="204"/>
      <c r="B6" s="204"/>
      <c r="C6" s="204"/>
      <c r="D6" s="208" t="s">
        <v>52</v>
      </c>
      <c r="E6" s="209"/>
      <c r="F6" s="208" t="s">
        <v>53</v>
      </c>
      <c r="G6" s="209"/>
      <c r="H6" s="215"/>
      <c r="I6" s="216"/>
    </row>
    <row r="7" spans="1:9" ht="24.75" customHeight="1" x14ac:dyDescent="0.25">
      <c r="A7" s="204"/>
      <c r="B7" s="204"/>
      <c r="C7" s="204"/>
      <c r="D7" s="35" t="s">
        <v>58</v>
      </c>
      <c r="E7" s="35" t="s">
        <v>13</v>
      </c>
      <c r="F7" s="35" t="s">
        <v>58</v>
      </c>
      <c r="G7" s="35" t="s">
        <v>13</v>
      </c>
      <c r="H7" s="35" t="s">
        <v>58</v>
      </c>
      <c r="I7" s="35" t="s">
        <v>13</v>
      </c>
    </row>
    <row r="8" spans="1:9" s="34" customFormat="1" ht="8.25" customHeight="1" thickBot="1" x14ac:dyDescent="0.3">
      <c r="A8" s="40"/>
      <c r="B8" s="40"/>
      <c r="C8" s="40"/>
      <c r="D8" s="41"/>
      <c r="E8" s="41"/>
      <c r="F8" s="41"/>
      <c r="G8" s="41"/>
      <c r="H8" s="41"/>
      <c r="I8" s="40"/>
    </row>
    <row r="9" spans="1:9" s="34" customFormat="1" ht="21" customHeight="1" thickBot="1" x14ac:dyDescent="0.3">
      <c r="A9" s="206" t="s">
        <v>61</v>
      </c>
      <c r="B9" s="207"/>
      <c r="C9" s="52">
        <f>SUM(C10:C23)</f>
        <v>28427</v>
      </c>
      <c r="D9" s="42">
        <f t="shared" ref="D9:H9" si="0">SUM(D10:D23)</f>
        <v>16803</v>
      </c>
      <c r="E9" s="43">
        <f>+D9/C9*100</f>
        <v>59.109297498856719</v>
      </c>
      <c r="F9" s="42">
        <f t="shared" si="0"/>
        <v>11624</v>
      </c>
      <c r="G9" s="44">
        <f>+F9/C9*100</f>
        <v>40.890702501143281</v>
      </c>
      <c r="H9" s="42">
        <f t="shared" si="0"/>
        <v>8244</v>
      </c>
      <c r="I9" s="45">
        <f>+H9/C9*100</f>
        <v>29.000598023006297</v>
      </c>
    </row>
    <row r="10" spans="1:9" s="33" customFormat="1" ht="24" customHeight="1" x14ac:dyDescent="0.3">
      <c r="A10" s="38">
        <v>1</v>
      </c>
      <c r="B10" s="39" t="s">
        <v>16</v>
      </c>
      <c r="C10" s="53">
        <v>1269</v>
      </c>
      <c r="D10" s="47">
        <v>651</v>
      </c>
      <c r="E10" s="46">
        <f t="shared" ref="E10:E23" si="1">+D10/C10*100</f>
        <v>51.300236406619383</v>
      </c>
      <c r="F10" s="56">
        <v>618</v>
      </c>
      <c r="G10" s="46">
        <f t="shared" ref="G10:G23" si="2">+F10/C10*100</f>
        <v>48.699763593380609</v>
      </c>
      <c r="H10" s="47">
        <v>371</v>
      </c>
      <c r="I10" s="46">
        <f t="shared" ref="I10:I23" si="3">+H10/C10*100</f>
        <v>29.235618597320723</v>
      </c>
    </row>
    <row r="11" spans="1:9" s="33" customFormat="1" ht="24" customHeight="1" x14ac:dyDescent="0.3">
      <c r="A11" s="31">
        <v>2</v>
      </c>
      <c r="B11" s="36" t="s">
        <v>17</v>
      </c>
      <c r="C11" s="54">
        <v>2658</v>
      </c>
      <c r="D11" s="48">
        <v>1615</v>
      </c>
      <c r="E11" s="49">
        <f t="shared" si="1"/>
        <v>60.759969902182085</v>
      </c>
      <c r="F11" s="57">
        <v>1043</v>
      </c>
      <c r="G11" s="49">
        <f t="shared" si="2"/>
        <v>39.240030097817908</v>
      </c>
      <c r="H11" s="48">
        <v>843</v>
      </c>
      <c r="I11" s="49">
        <f t="shared" si="3"/>
        <v>31.715575620767495</v>
      </c>
    </row>
    <row r="12" spans="1:9" s="33" customFormat="1" ht="24" customHeight="1" x14ac:dyDescent="0.3">
      <c r="A12" s="31">
        <v>3</v>
      </c>
      <c r="B12" s="36" t="s">
        <v>18</v>
      </c>
      <c r="C12" s="54">
        <v>2305</v>
      </c>
      <c r="D12" s="48">
        <v>1260</v>
      </c>
      <c r="E12" s="49">
        <f t="shared" si="1"/>
        <v>54.663774403470711</v>
      </c>
      <c r="F12" s="57">
        <v>1045</v>
      </c>
      <c r="G12" s="49">
        <f t="shared" si="2"/>
        <v>45.336225596529282</v>
      </c>
      <c r="H12" s="48">
        <v>692</v>
      </c>
      <c r="I12" s="49">
        <f t="shared" si="3"/>
        <v>30.021691973969634</v>
      </c>
    </row>
    <row r="13" spans="1:9" s="33" customFormat="1" ht="24" customHeight="1" x14ac:dyDescent="0.3">
      <c r="A13" s="31">
        <v>4</v>
      </c>
      <c r="B13" s="36" t="s">
        <v>19</v>
      </c>
      <c r="C13" s="54">
        <v>882</v>
      </c>
      <c r="D13" s="48">
        <v>477</v>
      </c>
      <c r="E13" s="49">
        <f t="shared" si="1"/>
        <v>54.081632653061227</v>
      </c>
      <c r="F13" s="57">
        <v>405</v>
      </c>
      <c r="G13" s="49">
        <f t="shared" si="2"/>
        <v>45.91836734693878</v>
      </c>
      <c r="H13" s="48">
        <v>305</v>
      </c>
      <c r="I13" s="49">
        <f t="shared" si="3"/>
        <v>34.580498866213148</v>
      </c>
    </row>
    <row r="14" spans="1:9" s="33" customFormat="1" ht="24" customHeight="1" x14ac:dyDescent="0.3">
      <c r="A14" s="31">
        <v>5</v>
      </c>
      <c r="B14" s="36" t="s">
        <v>20</v>
      </c>
      <c r="C14" s="54">
        <v>1679</v>
      </c>
      <c r="D14" s="48">
        <v>917</v>
      </c>
      <c r="E14" s="49">
        <f t="shared" si="1"/>
        <v>54.615842763549729</v>
      </c>
      <c r="F14" s="57">
        <v>762</v>
      </c>
      <c r="G14" s="49">
        <f t="shared" si="2"/>
        <v>45.384157236450271</v>
      </c>
      <c r="H14" s="48">
        <v>505</v>
      </c>
      <c r="I14" s="49">
        <f t="shared" si="3"/>
        <v>30.077427039904702</v>
      </c>
    </row>
    <row r="15" spans="1:9" s="33" customFormat="1" ht="24" customHeight="1" x14ac:dyDescent="0.3">
      <c r="A15" s="31">
        <v>6</v>
      </c>
      <c r="B15" s="36" t="s">
        <v>21</v>
      </c>
      <c r="C15" s="54">
        <v>1566</v>
      </c>
      <c r="D15" s="48">
        <v>601</v>
      </c>
      <c r="E15" s="49">
        <f t="shared" si="1"/>
        <v>38.37803320561941</v>
      </c>
      <c r="F15" s="57">
        <v>965</v>
      </c>
      <c r="G15" s="49">
        <f t="shared" si="2"/>
        <v>61.62196679438059</v>
      </c>
      <c r="H15" s="48">
        <v>468</v>
      </c>
      <c r="I15" s="49">
        <f t="shared" si="3"/>
        <v>29.885057471264371</v>
      </c>
    </row>
    <row r="16" spans="1:9" s="33" customFormat="1" ht="24" customHeight="1" x14ac:dyDescent="0.3">
      <c r="A16" s="31">
        <v>7</v>
      </c>
      <c r="B16" s="36" t="s">
        <v>22</v>
      </c>
      <c r="C16" s="54">
        <v>2562</v>
      </c>
      <c r="D16" s="48">
        <v>1995</v>
      </c>
      <c r="E16" s="49">
        <f t="shared" si="1"/>
        <v>77.868852459016395</v>
      </c>
      <c r="F16" s="57">
        <v>567</v>
      </c>
      <c r="G16" s="49">
        <f t="shared" si="2"/>
        <v>22.131147540983605</v>
      </c>
      <c r="H16" s="48">
        <v>798</v>
      </c>
      <c r="I16" s="49">
        <f t="shared" si="3"/>
        <v>31.147540983606557</v>
      </c>
    </row>
    <row r="17" spans="1:9" s="33" customFormat="1" ht="24" customHeight="1" x14ac:dyDescent="0.3">
      <c r="A17" s="31">
        <v>8</v>
      </c>
      <c r="B17" s="36" t="s">
        <v>23</v>
      </c>
      <c r="C17" s="54">
        <v>2204</v>
      </c>
      <c r="D17" s="48">
        <v>1397</v>
      </c>
      <c r="E17" s="49">
        <f t="shared" si="1"/>
        <v>63.384754990925586</v>
      </c>
      <c r="F17" s="57">
        <v>807</v>
      </c>
      <c r="G17" s="49">
        <f t="shared" si="2"/>
        <v>36.615245009074407</v>
      </c>
      <c r="H17" s="48">
        <v>634</v>
      </c>
      <c r="I17" s="49">
        <f t="shared" si="3"/>
        <v>28.765880217785845</v>
      </c>
    </row>
    <row r="18" spans="1:9" s="33" customFormat="1" ht="24" customHeight="1" x14ac:dyDescent="0.3">
      <c r="A18" s="31">
        <v>9</v>
      </c>
      <c r="B18" s="36" t="s">
        <v>24</v>
      </c>
      <c r="C18" s="54">
        <v>1401</v>
      </c>
      <c r="D18" s="48">
        <v>799</v>
      </c>
      <c r="E18" s="49">
        <f t="shared" si="1"/>
        <v>57.030692362598145</v>
      </c>
      <c r="F18" s="57">
        <v>602</v>
      </c>
      <c r="G18" s="49">
        <f t="shared" si="2"/>
        <v>42.969307637401855</v>
      </c>
      <c r="H18" s="48">
        <v>445</v>
      </c>
      <c r="I18" s="49">
        <f t="shared" si="3"/>
        <v>31.763026409707351</v>
      </c>
    </row>
    <row r="19" spans="1:9" s="33" customFormat="1" ht="24" customHeight="1" x14ac:dyDescent="0.3">
      <c r="A19" s="31">
        <v>10</v>
      </c>
      <c r="B19" s="36" t="s">
        <v>25</v>
      </c>
      <c r="C19" s="54">
        <v>650</v>
      </c>
      <c r="D19" s="48">
        <v>359</v>
      </c>
      <c r="E19" s="49">
        <f t="shared" si="1"/>
        <v>55.230769230769226</v>
      </c>
      <c r="F19" s="57">
        <v>291</v>
      </c>
      <c r="G19" s="49">
        <f t="shared" si="2"/>
        <v>44.769230769230766</v>
      </c>
      <c r="H19" s="48">
        <v>247</v>
      </c>
      <c r="I19" s="49">
        <f t="shared" si="3"/>
        <v>38</v>
      </c>
    </row>
    <row r="20" spans="1:9" s="33" customFormat="1" ht="24" customHeight="1" x14ac:dyDescent="0.3">
      <c r="A20" s="31">
        <v>11</v>
      </c>
      <c r="B20" s="36" t="s">
        <v>26</v>
      </c>
      <c r="C20" s="54">
        <v>2067</v>
      </c>
      <c r="D20" s="48">
        <v>1031</v>
      </c>
      <c r="E20" s="49">
        <f t="shared" si="1"/>
        <v>49.879051765844217</v>
      </c>
      <c r="F20" s="57">
        <v>1036</v>
      </c>
      <c r="G20" s="49">
        <f t="shared" si="2"/>
        <v>50.120948234155783</v>
      </c>
      <c r="H20" s="48">
        <v>602</v>
      </c>
      <c r="I20" s="49">
        <f t="shared" si="3"/>
        <v>29.12433478471214</v>
      </c>
    </row>
    <row r="21" spans="1:9" s="33" customFormat="1" ht="24" customHeight="1" x14ac:dyDescent="0.3">
      <c r="A21" s="31">
        <v>12</v>
      </c>
      <c r="B21" s="36" t="s">
        <v>27</v>
      </c>
      <c r="C21" s="54">
        <v>3624</v>
      </c>
      <c r="D21" s="48">
        <v>2490</v>
      </c>
      <c r="E21" s="49">
        <f t="shared" si="1"/>
        <v>68.708609271523187</v>
      </c>
      <c r="F21" s="57">
        <v>1134</v>
      </c>
      <c r="G21" s="49">
        <f t="shared" si="2"/>
        <v>31.29139072847682</v>
      </c>
      <c r="H21" s="48">
        <v>1067</v>
      </c>
      <c r="I21" s="49">
        <f t="shared" si="3"/>
        <v>29.442604856512141</v>
      </c>
    </row>
    <row r="22" spans="1:9" s="33" customFormat="1" ht="24" customHeight="1" x14ac:dyDescent="0.3">
      <c r="A22" s="31">
        <v>13</v>
      </c>
      <c r="B22" s="36" t="s">
        <v>28</v>
      </c>
      <c r="C22" s="54">
        <v>2081</v>
      </c>
      <c r="D22" s="48">
        <v>1214</v>
      </c>
      <c r="E22" s="49">
        <f t="shared" si="1"/>
        <v>58.337337818356559</v>
      </c>
      <c r="F22" s="57">
        <v>867</v>
      </c>
      <c r="G22" s="49">
        <f t="shared" si="2"/>
        <v>41.662662181643441</v>
      </c>
      <c r="H22" s="48">
        <v>645</v>
      </c>
      <c r="I22" s="49">
        <f t="shared" si="3"/>
        <v>30.994714079769341</v>
      </c>
    </row>
    <row r="23" spans="1:9" s="33" customFormat="1" ht="24" customHeight="1" x14ac:dyDescent="0.3">
      <c r="A23" s="32">
        <v>14</v>
      </c>
      <c r="B23" s="37" t="s">
        <v>29</v>
      </c>
      <c r="C23" s="55">
        <v>3479</v>
      </c>
      <c r="D23" s="50">
        <v>1997</v>
      </c>
      <c r="E23" s="51">
        <f t="shared" si="1"/>
        <v>57.401552170163839</v>
      </c>
      <c r="F23" s="58">
        <v>1482</v>
      </c>
      <c r="G23" s="51">
        <f t="shared" si="2"/>
        <v>42.598447829836161</v>
      </c>
      <c r="H23" s="50">
        <v>622</v>
      </c>
      <c r="I23" s="51">
        <f t="shared" si="3"/>
        <v>17.878700776085083</v>
      </c>
    </row>
    <row r="24" spans="1:9" s="34" customFormat="1" x14ac:dyDescent="0.25">
      <c r="A24" s="33"/>
    </row>
  </sheetData>
  <mergeCells count="12">
    <mergeCell ref="A9:B9"/>
    <mergeCell ref="D6:E6"/>
    <mergeCell ref="F6:G6"/>
    <mergeCell ref="D5:G5"/>
    <mergeCell ref="H5:I6"/>
    <mergeCell ref="H1:I1"/>
    <mergeCell ref="A2:I2"/>
    <mergeCell ref="A3:I3"/>
    <mergeCell ref="A5:A7"/>
    <mergeCell ref="B5:B7"/>
    <mergeCell ref="C5:C7"/>
    <mergeCell ref="B4:I4"/>
  </mergeCells>
  <pageMargins left="0.7" right="0.31496062992125984" top="0.35433070866141736" bottom="0.35433070866141736" header="0.31496062992125984" footer="0.31496062992125984"/>
  <pageSetup paperSize="9" scale="110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view="pageBreakPreview" zoomScale="60" zoomScaleNormal="60" workbookViewId="0">
      <selection sqref="A1:R1"/>
    </sheetView>
  </sheetViews>
  <sheetFormatPr defaultRowHeight="18.75" x14ac:dyDescent="0.3"/>
  <cols>
    <col min="1" max="1" width="4.33203125" customWidth="1"/>
    <col min="2" max="2" width="35.33203125" customWidth="1"/>
    <col min="18" max="18" width="11.109375" customWidth="1"/>
  </cols>
  <sheetData>
    <row r="1" spans="1:18" x14ac:dyDescent="0.3">
      <c r="A1" s="217" t="s">
        <v>49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1:18" x14ac:dyDescent="0.3">
      <c r="A2" s="218" t="s">
        <v>31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</row>
    <row r="3" spans="1:18" ht="19.5" x14ac:dyDescent="0.35">
      <c r="A3" s="7"/>
      <c r="B3" s="8" t="s">
        <v>50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57" x14ac:dyDescent="0.3">
      <c r="A4" s="9" t="s">
        <v>0</v>
      </c>
      <c r="B4" s="10" t="s">
        <v>32</v>
      </c>
      <c r="C4" s="11" t="s">
        <v>1</v>
      </c>
      <c r="D4" s="11" t="s">
        <v>2</v>
      </c>
      <c r="E4" s="11" t="s">
        <v>10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23</v>
      </c>
      <c r="K4" s="11" t="s">
        <v>24</v>
      </c>
      <c r="L4" s="11" t="s">
        <v>7</v>
      </c>
      <c r="M4" s="11" t="s">
        <v>26</v>
      </c>
      <c r="N4" s="11" t="s">
        <v>8</v>
      </c>
      <c r="O4" s="11" t="s">
        <v>9</v>
      </c>
      <c r="P4" s="11" t="s">
        <v>29</v>
      </c>
      <c r="Q4" s="13" t="s">
        <v>30</v>
      </c>
      <c r="R4" s="11" t="s">
        <v>33</v>
      </c>
    </row>
    <row r="5" spans="1:18" x14ac:dyDescent="0.3">
      <c r="A5" s="14"/>
      <c r="B5" s="14"/>
      <c r="C5" s="1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5"/>
    </row>
    <row r="6" spans="1:18" ht="37.5" x14ac:dyDescent="0.3">
      <c r="A6" s="25">
        <v>1</v>
      </c>
      <c r="B6" s="26" t="s">
        <v>34</v>
      </c>
      <c r="C6" s="27">
        <v>5</v>
      </c>
      <c r="D6" s="27">
        <v>406</v>
      </c>
      <c r="E6" s="27">
        <v>23</v>
      </c>
      <c r="F6" s="27">
        <v>3</v>
      </c>
      <c r="G6" s="27">
        <v>22</v>
      </c>
      <c r="H6" s="27">
        <v>16</v>
      </c>
      <c r="I6" s="27">
        <v>6</v>
      </c>
      <c r="J6" s="27">
        <v>6</v>
      </c>
      <c r="K6" s="27">
        <v>1</v>
      </c>
      <c r="L6" s="27">
        <v>3</v>
      </c>
      <c r="M6" s="27">
        <v>21</v>
      </c>
      <c r="N6" s="27">
        <v>69</v>
      </c>
      <c r="O6" s="27">
        <v>2</v>
      </c>
      <c r="P6" s="27">
        <v>71</v>
      </c>
      <c r="Q6" s="17">
        <f t="shared" ref="Q6:Q19" si="0">SUM(C6:P6)</f>
        <v>654</v>
      </c>
      <c r="R6" s="18">
        <v>0.64763995609220637</v>
      </c>
    </row>
    <row r="7" spans="1:18" ht="75" x14ac:dyDescent="0.3">
      <c r="A7" s="25">
        <v>2</v>
      </c>
      <c r="B7" s="26" t="s">
        <v>35</v>
      </c>
      <c r="C7" s="27">
        <v>2</v>
      </c>
      <c r="D7" s="27">
        <v>7</v>
      </c>
      <c r="E7" s="27">
        <v>7</v>
      </c>
      <c r="F7" s="27">
        <v>0</v>
      </c>
      <c r="G7" s="27">
        <v>7</v>
      </c>
      <c r="H7" s="27">
        <v>6</v>
      </c>
      <c r="I7" s="27">
        <v>0</v>
      </c>
      <c r="J7" s="27">
        <v>4</v>
      </c>
      <c r="K7" s="27">
        <v>3</v>
      </c>
      <c r="L7" s="27">
        <v>0</v>
      </c>
      <c r="M7" s="27">
        <v>17</v>
      </c>
      <c r="N7" s="27">
        <v>15</v>
      </c>
      <c r="O7" s="27">
        <v>10</v>
      </c>
      <c r="P7" s="27">
        <v>19</v>
      </c>
      <c r="Q7" s="17">
        <f t="shared" si="0"/>
        <v>97</v>
      </c>
      <c r="R7" s="18">
        <v>7.3545554335894617E-2</v>
      </c>
    </row>
    <row r="8" spans="1:18" ht="37.5" x14ac:dyDescent="0.3">
      <c r="A8" s="25">
        <v>3</v>
      </c>
      <c r="B8" s="26" t="s">
        <v>36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1</v>
      </c>
      <c r="J8" s="27">
        <v>1</v>
      </c>
      <c r="K8" s="27">
        <v>0</v>
      </c>
      <c r="L8" s="27">
        <v>0</v>
      </c>
      <c r="M8" s="27">
        <v>2</v>
      </c>
      <c r="N8" s="27">
        <v>0</v>
      </c>
      <c r="O8" s="27">
        <v>5</v>
      </c>
      <c r="P8" s="27">
        <v>16</v>
      </c>
      <c r="Q8" s="17">
        <f t="shared" si="0"/>
        <v>25</v>
      </c>
      <c r="R8" s="18">
        <v>1.4270032930845226E-2</v>
      </c>
    </row>
    <row r="9" spans="1:18" ht="37.5" x14ac:dyDescent="0.3">
      <c r="A9" s="25">
        <v>4</v>
      </c>
      <c r="B9" s="26" t="s">
        <v>37</v>
      </c>
      <c r="C9" s="27">
        <v>0</v>
      </c>
      <c r="D9" s="27">
        <v>0</v>
      </c>
      <c r="E9" s="27">
        <v>6</v>
      </c>
      <c r="F9" s="27">
        <v>0</v>
      </c>
      <c r="G9" s="27">
        <v>3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1</v>
      </c>
      <c r="N9" s="27">
        <v>9</v>
      </c>
      <c r="O9" s="27">
        <v>0</v>
      </c>
      <c r="P9" s="27">
        <v>2</v>
      </c>
      <c r="Q9" s="17">
        <f t="shared" si="0"/>
        <v>21</v>
      </c>
      <c r="R9" s="18">
        <v>6.5861690450054883E-3</v>
      </c>
    </row>
    <row r="10" spans="1:18" ht="37.5" x14ac:dyDescent="0.3">
      <c r="A10" s="25">
        <v>5</v>
      </c>
      <c r="B10" s="26" t="s">
        <v>38</v>
      </c>
      <c r="C10" s="27">
        <v>0</v>
      </c>
      <c r="D10" s="27">
        <v>0</v>
      </c>
      <c r="E10" s="27">
        <v>1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1</v>
      </c>
      <c r="N10" s="27">
        <v>0</v>
      </c>
      <c r="O10" s="27">
        <v>0</v>
      </c>
      <c r="P10" s="27">
        <v>0</v>
      </c>
      <c r="Q10" s="17">
        <f>SUM(C10:P10)</f>
        <v>2</v>
      </c>
      <c r="R10" s="18">
        <v>2.1953896816684962E-3</v>
      </c>
    </row>
    <row r="11" spans="1:18" x14ac:dyDescent="0.3">
      <c r="A11" s="25">
        <v>6</v>
      </c>
      <c r="B11" s="26" t="s">
        <v>39</v>
      </c>
      <c r="C11" s="27">
        <v>3</v>
      </c>
      <c r="D11" s="27">
        <v>4</v>
      </c>
      <c r="E11" s="27">
        <v>12</v>
      </c>
      <c r="F11" s="27">
        <v>1</v>
      </c>
      <c r="G11" s="27">
        <v>5</v>
      </c>
      <c r="H11" s="27">
        <v>3</v>
      </c>
      <c r="I11" s="27">
        <v>1</v>
      </c>
      <c r="J11" s="27">
        <v>4</v>
      </c>
      <c r="K11" s="27">
        <v>2</v>
      </c>
      <c r="L11" s="27">
        <v>1</v>
      </c>
      <c r="M11" s="27">
        <v>16</v>
      </c>
      <c r="N11" s="27">
        <v>43</v>
      </c>
      <c r="O11" s="27">
        <v>9</v>
      </c>
      <c r="P11" s="27">
        <v>30</v>
      </c>
      <c r="Q11" s="17">
        <f t="shared" ref="Q11" si="1">SUM(C11:P11)</f>
        <v>134</v>
      </c>
      <c r="R11" s="18">
        <v>0.10428100987925357</v>
      </c>
    </row>
    <row r="12" spans="1:18" ht="37.5" x14ac:dyDescent="0.3">
      <c r="A12" s="25">
        <v>7</v>
      </c>
      <c r="B12" s="26" t="s">
        <v>40</v>
      </c>
      <c r="C12" s="27">
        <v>0</v>
      </c>
      <c r="D12" s="27">
        <v>0</v>
      </c>
      <c r="E12" s="27">
        <v>2</v>
      </c>
      <c r="F12" s="27">
        <v>0</v>
      </c>
      <c r="G12" s="27">
        <v>1</v>
      </c>
      <c r="H12" s="27">
        <v>0</v>
      </c>
      <c r="I12" s="27">
        <v>0</v>
      </c>
      <c r="J12" s="27">
        <v>1</v>
      </c>
      <c r="K12" s="27">
        <v>0</v>
      </c>
      <c r="L12" s="27">
        <v>0</v>
      </c>
      <c r="M12" s="27">
        <v>7</v>
      </c>
      <c r="N12" s="27">
        <v>0</v>
      </c>
      <c r="O12" s="27">
        <v>3</v>
      </c>
      <c r="P12" s="27">
        <v>21</v>
      </c>
      <c r="Q12" s="17">
        <f>SUM(C12:P12)</f>
        <v>35</v>
      </c>
      <c r="R12" s="18">
        <v>3.512623490669594E-2</v>
      </c>
    </row>
    <row r="13" spans="1:18" ht="75" x14ac:dyDescent="0.3">
      <c r="A13" s="25">
        <v>8</v>
      </c>
      <c r="B13" s="26" t="s">
        <v>41</v>
      </c>
      <c r="C13" s="27">
        <v>0</v>
      </c>
      <c r="D13" s="27">
        <v>0</v>
      </c>
      <c r="E13" s="27">
        <v>2</v>
      </c>
      <c r="F13" s="27">
        <v>0</v>
      </c>
      <c r="G13" s="27">
        <v>1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2</v>
      </c>
      <c r="N13" s="27">
        <v>0</v>
      </c>
      <c r="O13" s="27">
        <v>4</v>
      </c>
      <c r="P13" s="27">
        <v>17</v>
      </c>
      <c r="Q13" s="17">
        <f t="shared" ref="Q13" si="2">SUM(C13:P13)</f>
        <v>26</v>
      </c>
      <c r="R13" s="18">
        <v>1.8660812294182216E-2</v>
      </c>
    </row>
    <row r="14" spans="1:18" x14ac:dyDescent="0.3">
      <c r="A14" s="25">
        <v>9</v>
      </c>
      <c r="B14" s="26" t="s">
        <v>42</v>
      </c>
      <c r="C14" s="27">
        <v>1</v>
      </c>
      <c r="D14" s="27">
        <v>1</v>
      </c>
      <c r="E14" s="27">
        <v>1</v>
      </c>
      <c r="F14" s="27">
        <v>0</v>
      </c>
      <c r="G14" s="27">
        <v>3</v>
      </c>
      <c r="H14" s="27">
        <v>4</v>
      </c>
      <c r="I14" s="27">
        <v>2</v>
      </c>
      <c r="J14" s="27">
        <v>1</v>
      </c>
      <c r="K14" s="27">
        <v>1</v>
      </c>
      <c r="L14" s="27">
        <v>0</v>
      </c>
      <c r="M14" s="27">
        <v>14</v>
      </c>
      <c r="N14" s="27">
        <v>3</v>
      </c>
      <c r="O14" s="27">
        <v>0</v>
      </c>
      <c r="P14" s="27">
        <v>14</v>
      </c>
      <c r="Q14" s="17">
        <f>SUM(C14:P14)</f>
        <v>45</v>
      </c>
      <c r="R14" s="18">
        <v>4.6103183315038418E-2</v>
      </c>
    </row>
    <row r="15" spans="1:18" ht="37.5" x14ac:dyDescent="0.3">
      <c r="A15" s="25">
        <v>10</v>
      </c>
      <c r="B15" s="26" t="s">
        <v>43</v>
      </c>
      <c r="C15" s="27">
        <v>0</v>
      </c>
      <c r="D15" s="27">
        <v>0</v>
      </c>
      <c r="E15" s="27">
        <v>1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3</v>
      </c>
      <c r="Q15" s="17">
        <f t="shared" ref="Q15:Q16" si="3">SUM(C15:P15)</f>
        <v>4</v>
      </c>
      <c r="R15" s="18">
        <v>4.3907793633369925E-3</v>
      </c>
    </row>
    <row r="16" spans="1:18" x14ac:dyDescent="0.3">
      <c r="A16" s="25">
        <v>11</v>
      </c>
      <c r="B16" s="26" t="s">
        <v>44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1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4</v>
      </c>
      <c r="O16" s="27">
        <v>0</v>
      </c>
      <c r="P16" s="27">
        <v>4</v>
      </c>
      <c r="Q16" s="17">
        <f t="shared" si="3"/>
        <v>9</v>
      </c>
      <c r="R16" s="18">
        <v>9.8792535675082324E-3</v>
      </c>
    </row>
    <row r="17" spans="1:18" x14ac:dyDescent="0.3">
      <c r="A17" s="25">
        <v>12</v>
      </c>
      <c r="B17" s="26" t="s">
        <v>45</v>
      </c>
      <c r="C17" s="27">
        <v>0</v>
      </c>
      <c r="D17" s="27">
        <v>0</v>
      </c>
      <c r="E17" s="27">
        <v>2</v>
      </c>
      <c r="F17" s="27">
        <v>0</v>
      </c>
      <c r="G17" s="27">
        <v>0</v>
      </c>
      <c r="H17" s="27">
        <v>0</v>
      </c>
      <c r="I17" s="27">
        <v>0</v>
      </c>
      <c r="J17" s="27">
        <v>1</v>
      </c>
      <c r="K17" s="27">
        <v>1</v>
      </c>
      <c r="L17" s="27">
        <v>0</v>
      </c>
      <c r="M17" s="27">
        <v>1</v>
      </c>
      <c r="N17" s="27">
        <v>0</v>
      </c>
      <c r="O17" s="27">
        <v>1</v>
      </c>
      <c r="P17" s="27">
        <v>2</v>
      </c>
      <c r="Q17" s="17">
        <f t="shared" si="0"/>
        <v>8</v>
      </c>
      <c r="R17" s="18">
        <v>7.6838638858397366E-3</v>
      </c>
    </row>
    <row r="18" spans="1:18" ht="37.5" x14ac:dyDescent="0.3">
      <c r="A18" s="25">
        <v>13</v>
      </c>
      <c r="B18" s="26" t="s">
        <v>46</v>
      </c>
      <c r="C18" s="27">
        <v>1</v>
      </c>
      <c r="D18" s="27">
        <v>1</v>
      </c>
      <c r="E18" s="27">
        <v>5</v>
      </c>
      <c r="F18" s="27">
        <v>0</v>
      </c>
      <c r="G18" s="27">
        <v>0</v>
      </c>
      <c r="H18" s="27">
        <v>1</v>
      </c>
      <c r="I18" s="27">
        <v>2</v>
      </c>
      <c r="J18" s="27">
        <v>0</v>
      </c>
      <c r="K18" s="27">
        <v>0</v>
      </c>
      <c r="L18" s="27">
        <v>1</v>
      </c>
      <c r="M18" s="27">
        <v>0</v>
      </c>
      <c r="N18" s="27">
        <v>1</v>
      </c>
      <c r="O18" s="27">
        <v>1</v>
      </c>
      <c r="P18" s="27">
        <v>0</v>
      </c>
      <c r="Q18" s="17">
        <f t="shared" si="0"/>
        <v>13</v>
      </c>
      <c r="R18" s="18">
        <v>1.3172338090010977E-2</v>
      </c>
    </row>
    <row r="19" spans="1:18" x14ac:dyDescent="0.3">
      <c r="A19" s="25">
        <v>14</v>
      </c>
      <c r="B19" s="26" t="s">
        <v>47</v>
      </c>
      <c r="C19" s="27">
        <v>0</v>
      </c>
      <c r="D19" s="27">
        <v>0</v>
      </c>
      <c r="E19" s="27">
        <v>2</v>
      </c>
      <c r="F19" s="27">
        <v>1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1</v>
      </c>
      <c r="M19" s="27">
        <v>2</v>
      </c>
      <c r="N19" s="27">
        <v>0</v>
      </c>
      <c r="O19" s="27">
        <v>0</v>
      </c>
      <c r="P19" s="27">
        <v>7</v>
      </c>
      <c r="Q19" s="17">
        <f t="shared" si="0"/>
        <v>13</v>
      </c>
      <c r="R19" s="18">
        <v>1.4270032930845226E-2</v>
      </c>
    </row>
    <row r="20" spans="1:18" x14ac:dyDescent="0.3">
      <c r="A20" s="25">
        <v>15</v>
      </c>
      <c r="B20" s="26" t="s">
        <v>48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8">
        <v>0</v>
      </c>
      <c r="I20" s="27">
        <v>0</v>
      </c>
      <c r="J20" s="27">
        <v>0</v>
      </c>
      <c r="K20" s="27">
        <v>0</v>
      </c>
      <c r="L20" s="27">
        <v>0</v>
      </c>
      <c r="M20" s="27">
        <v>1</v>
      </c>
      <c r="N20" s="27">
        <v>0</v>
      </c>
      <c r="O20" s="27">
        <v>0</v>
      </c>
      <c r="P20" s="27">
        <v>1</v>
      </c>
      <c r="Q20" s="17">
        <f>SUM(C20:P20)</f>
        <v>2</v>
      </c>
      <c r="R20" s="18">
        <v>2.1953896816684962E-3</v>
      </c>
    </row>
    <row r="21" spans="1:18" x14ac:dyDescent="0.3">
      <c r="A21" s="19"/>
      <c r="B21" s="20"/>
      <c r="C21" s="16"/>
      <c r="D21" s="16"/>
      <c r="E21" s="16"/>
      <c r="F21" s="16"/>
      <c r="G21" s="16"/>
      <c r="H21" s="21"/>
      <c r="I21" s="16"/>
      <c r="J21" s="16"/>
      <c r="K21" s="16"/>
      <c r="L21" s="16"/>
      <c r="M21" s="16"/>
      <c r="N21" s="16"/>
      <c r="O21" s="16"/>
      <c r="P21" s="16"/>
      <c r="Q21" s="16"/>
      <c r="R21" s="22"/>
    </row>
    <row r="22" spans="1:18" ht="20.25" x14ac:dyDescent="0.3">
      <c r="A22" s="219" t="s">
        <v>54</v>
      </c>
      <c r="B22" s="219"/>
      <c r="C22" s="23">
        <f t="shared" ref="C22:P22" si="4">SUM(C6:C20)</f>
        <v>12</v>
      </c>
      <c r="D22" s="23">
        <f t="shared" si="4"/>
        <v>419</v>
      </c>
      <c r="E22" s="23">
        <f t="shared" si="4"/>
        <v>64</v>
      </c>
      <c r="F22" s="23">
        <f t="shared" si="4"/>
        <v>5</v>
      </c>
      <c r="G22" s="23">
        <f t="shared" si="4"/>
        <v>42</v>
      </c>
      <c r="H22" s="23">
        <f t="shared" si="4"/>
        <v>31</v>
      </c>
      <c r="I22" s="23">
        <f t="shared" si="4"/>
        <v>12</v>
      </c>
      <c r="J22" s="23">
        <f t="shared" si="4"/>
        <v>18</v>
      </c>
      <c r="K22" s="23">
        <f t="shared" si="4"/>
        <v>8</v>
      </c>
      <c r="L22" s="23">
        <f t="shared" si="4"/>
        <v>6</v>
      </c>
      <c r="M22" s="23">
        <f t="shared" si="4"/>
        <v>85</v>
      </c>
      <c r="N22" s="23">
        <f t="shared" si="4"/>
        <v>144</v>
      </c>
      <c r="O22" s="23">
        <f t="shared" si="4"/>
        <v>35</v>
      </c>
      <c r="P22" s="23">
        <f t="shared" si="4"/>
        <v>207</v>
      </c>
      <c r="Q22" s="23">
        <f>SUM(C22:P22)</f>
        <v>1088</v>
      </c>
      <c r="R22" s="24">
        <v>1.0000000000000002</v>
      </c>
    </row>
  </sheetData>
  <mergeCells count="3">
    <mergeCell ref="A1:R1"/>
    <mergeCell ref="A2:R2"/>
    <mergeCell ref="A22:B22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2"/>
  <sheetViews>
    <sheetView view="pageBreakPreview" zoomScale="70" zoomScaleNormal="70" zoomScaleSheetLayoutView="70" workbookViewId="0">
      <selection activeCell="H23" sqref="H23"/>
    </sheetView>
  </sheetViews>
  <sheetFormatPr defaultColWidth="7.109375" defaultRowHeight="18" x14ac:dyDescent="0.25"/>
  <cols>
    <col min="1" max="1" width="3.44140625" style="5" bestFit="1" customWidth="1"/>
    <col min="2" max="2" width="15" style="6" bestFit="1" customWidth="1"/>
    <col min="3" max="3" width="10" style="6" customWidth="1"/>
    <col min="4" max="4" width="12.6640625" style="6" customWidth="1"/>
    <col min="5" max="5" width="8.109375" style="6" bestFit="1" customWidth="1"/>
    <col min="6" max="6" width="8.6640625" style="6" customWidth="1"/>
    <col min="7" max="7" width="11.33203125" style="6" bestFit="1" customWidth="1"/>
    <col min="8" max="8" width="8.109375" style="6" bestFit="1" customWidth="1"/>
    <col min="9" max="9" width="8.109375" style="6" customWidth="1"/>
    <col min="10" max="10" width="11" style="6" customWidth="1"/>
    <col min="11" max="12" width="8.109375" style="6" customWidth="1"/>
    <col min="13" max="13" width="11" style="6" customWidth="1"/>
    <col min="14" max="14" width="8.109375" style="6" customWidth="1"/>
    <col min="15" max="15" width="9.88671875" style="6" customWidth="1"/>
    <col min="16" max="16" width="12.109375" style="1" bestFit="1" customWidth="1"/>
    <col min="17" max="17" width="11.5546875" style="1" customWidth="1"/>
    <col min="18" max="16384" width="7.109375" style="1"/>
  </cols>
  <sheetData>
    <row r="1" spans="1:17" ht="65.25" customHeight="1" x14ac:dyDescent="0.25">
      <c r="A1" s="180" t="s">
        <v>73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s="2" customFormat="1" ht="23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175" t="s">
        <v>295</v>
      </c>
      <c r="P2" s="175"/>
      <c r="Q2" s="175"/>
    </row>
    <row r="3" spans="1:17" s="3" customFormat="1" ht="18" customHeight="1" x14ac:dyDescent="0.25">
      <c r="A3" s="171" t="s">
        <v>0</v>
      </c>
      <c r="B3" s="172" t="s">
        <v>89</v>
      </c>
      <c r="C3" s="172" t="s">
        <v>56</v>
      </c>
      <c r="D3" s="172"/>
      <c r="E3" s="172"/>
      <c r="F3" s="176" t="s">
        <v>291</v>
      </c>
      <c r="G3" s="177"/>
      <c r="H3" s="177"/>
      <c r="I3" s="176" t="s">
        <v>288</v>
      </c>
      <c r="J3" s="177"/>
      <c r="K3" s="177"/>
      <c r="L3" s="176" t="s">
        <v>289</v>
      </c>
      <c r="M3" s="177"/>
      <c r="N3" s="177"/>
      <c r="O3" s="172" t="s">
        <v>65</v>
      </c>
      <c r="P3" s="172"/>
      <c r="Q3" s="172"/>
    </row>
    <row r="4" spans="1:17" s="3" customFormat="1" ht="36" customHeight="1" x14ac:dyDescent="0.25">
      <c r="A4" s="171"/>
      <c r="B4" s="171"/>
      <c r="C4" s="172"/>
      <c r="D4" s="172"/>
      <c r="E4" s="172"/>
      <c r="F4" s="178"/>
      <c r="G4" s="179"/>
      <c r="H4" s="179"/>
      <c r="I4" s="178"/>
      <c r="J4" s="179"/>
      <c r="K4" s="179"/>
      <c r="L4" s="178"/>
      <c r="M4" s="179"/>
      <c r="N4" s="179"/>
      <c r="O4" s="172"/>
      <c r="P4" s="172"/>
      <c r="Q4" s="172"/>
    </row>
    <row r="5" spans="1:17" s="3" customFormat="1" ht="30.75" customHeight="1" x14ac:dyDescent="0.25">
      <c r="A5" s="171"/>
      <c r="B5" s="171"/>
      <c r="C5" s="172" t="s">
        <v>14</v>
      </c>
      <c r="D5" s="170" t="s">
        <v>12</v>
      </c>
      <c r="E5" s="170"/>
      <c r="F5" s="172" t="s">
        <v>14</v>
      </c>
      <c r="G5" s="170" t="s">
        <v>12</v>
      </c>
      <c r="H5" s="170"/>
      <c r="I5" s="172" t="s">
        <v>14</v>
      </c>
      <c r="J5" s="170" t="s">
        <v>12</v>
      </c>
      <c r="K5" s="170"/>
      <c r="L5" s="172" t="s">
        <v>14</v>
      </c>
      <c r="M5" s="170" t="s">
        <v>12</v>
      </c>
      <c r="N5" s="170"/>
      <c r="O5" s="172" t="s">
        <v>30</v>
      </c>
      <c r="P5" s="170" t="s">
        <v>12</v>
      </c>
      <c r="Q5" s="170"/>
    </row>
    <row r="6" spans="1:17" s="3" customFormat="1" ht="54.75" customHeight="1" x14ac:dyDescent="0.25">
      <c r="A6" s="171"/>
      <c r="B6" s="171"/>
      <c r="C6" s="172"/>
      <c r="D6" s="137" t="s">
        <v>15</v>
      </c>
      <c r="E6" s="137" t="s">
        <v>11</v>
      </c>
      <c r="F6" s="172"/>
      <c r="G6" s="137" t="s">
        <v>15</v>
      </c>
      <c r="H6" s="137" t="s">
        <v>11</v>
      </c>
      <c r="I6" s="172"/>
      <c r="J6" s="137" t="s">
        <v>15</v>
      </c>
      <c r="K6" s="137" t="s">
        <v>11</v>
      </c>
      <c r="L6" s="172"/>
      <c r="M6" s="137" t="s">
        <v>15</v>
      </c>
      <c r="N6" s="137" t="s">
        <v>11</v>
      </c>
      <c r="O6" s="172"/>
      <c r="P6" s="137" t="s">
        <v>64</v>
      </c>
      <c r="Q6" s="137" t="s">
        <v>11</v>
      </c>
    </row>
    <row r="7" spans="1:17" s="4" customFormat="1" ht="30.75" customHeight="1" x14ac:dyDescent="0.25">
      <c r="A7" s="173" t="s">
        <v>66</v>
      </c>
      <c r="B7" s="173"/>
      <c r="C7" s="144">
        <f>+D7+E7</f>
        <v>6252</v>
      </c>
      <c r="D7" s="144">
        <f>SUM(D8:D24)</f>
        <v>2235</v>
      </c>
      <c r="E7" s="144">
        <f>SUM(E8:E24)</f>
        <v>4017</v>
      </c>
      <c r="F7" s="144">
        <f>+G7+H7</f>
        <v>1447</v>
      </c>
      <c r="G7" s="144">
        <f>SUM(G8:G24)</f>
        <v>855</v>
      </c>
      <c r="H7" s="144">
        <f>SUM(H8:H24)</f>
        <v>592</v>
      </c>
      <c r="I7" s="144">
        <f>+J7+K7</f>
        <v>3051</v>
      </c>
      <c r="J7" s="144">
        <f>SUM(J8:J24)</f>
        <v>728</v>
      </c>
      <c r="K7" s="144">
        <f>SUM(K8:K24)</f>
        <v>2323</v>
      </c>
      <c r="L7" s="136">
        <f>+M7+N7</f>
        <v>1754</v>
      </c>
      <c r="M7" s="144">
        <f>SUM(M8:M24)</f>
        <v>652</v>
      </c>
      <c r="N7" s="136">
        <f>SUM(N8:N24)</f>
        <v>1102</v>
      </c>
      <c r="O7" s="136">
        <f>+P7+Q7</f>
        <v>1453</v>
      </c>
      <c r="P7" s="136">
        <f>SUM(P8:P24)</f>
        <v>480</v>
      </c>
      <c r="Q7" s="136">
        <f>SUM(Q8:Q24)</f>
        <v>973</v>
      </c>
    </row>
    <row r="8" spans="1:17" s="30" customFormat="1" ht="30" customHeight="1" x14ac:dyDescent="0.25">
      <c r="A8" s="75">
        <v>1</v>
      </c>
      <c r="B8" s="76" t="s">
        <v>74</v>
      </c>
      <c r="C8" s="70">
        <f t="shared" ref="C8:C24" si="0">+D8+E8</f>
        <v>963</v>
      </c>
      <c r="D8" s="70">
        <f t="shared" ref="D8:D24" si="1">+G8+J8+M8</f>
        <v>420</v>
      </c>
      <c r="E8" s="70">
        <f t="shared" ref="E8:E24" si="2">+H8+K8+N8</f>
        <v>543</v>
      </c>
      <c r="F8" s="70">
        <f t="shared" ref="F8:F24" si="3">+G8+H8</f>
        <v>235</v>
      </c>
      <c r="G8" s="72">
        <v>158</v>
      </c>
      <c r="H8" s="147">
        <v>77</v>
      </c>
      <c r="I8" s="70">
        <f t="shared" ref="I8:I24" si="4">+J8+K8</f>
        <v>449</v>
      </c>
      <c r="J8" s="86">
        <v>118</v>
      </c>
      <c r="K8" s="86">
        <v>331</v>
      </c>
      <c r="L8" s="70">
        <f t="shared" ref="L8:L24" si="5">+M8+N8</f>
        <v>279</v>
      </c>
      <c r="M8" s="72">
        <v>144</v>
      </c>
      <c r="N8" s="72">
        <v>135</v>
      </c>
      <c r="O8" s="70">
        <f t="shared" ref="O8:O24" si="6">+P8+Q8</f>
        <v>232</v>
      </c>
      <c r="P8" s="72">
        <v>70</v>
      </c>
      <c r="Q8" s="72">
        <v>162</v>
      </c>
    </row>
    <row r="9" spans="1:17" s="30" customFormat="1" ht="30" customHeight="1" x14ac:dyDescent="0.25">
      <c r="A9" s="75">
        <f>+A8+1</f>
        <v>2</v>
      </c>
      <c r="B9" s="76" t="s">
        <v>75</v>
      </c>
      <c r="C9" s="70">
        <f t="shared" si="0"/>
        <v>426</v>
      </c>
      <c r="D9" s="70">
        <f t="shared" si="1"/>
        <v>272</v>
      </c>
      <c r="E9" s="70">
        <f t="shared" si="2"/>
        <v>154</v>
      </c>
      <c r="F9" s="70">
        <f t="shared" si="3"/>
        <v>157</v>
      </c>
      <c r="G9" s="72">
        <v>139</v>
      </c>
      <c r="H9" s="147">
        <v>18</v>
      </c>
      <c r="I9" s="70">
        <f t="shared" si="4"/>
        <v>212</v>
      </c>
      <c r="J9" s="69">
        <v>88</v>
      </c>
      <c r="K9" s="69">
        <v>124</v>
      </c>
      <c r="L9" s="70">
        <f t="shared" si="5"/>
        <v>57</v>
      </c>
      <c r="M9" s="72">
        <v>45</v>
      </c>
      <c r="N9" s="72">
        <v>12</v>
      </c>
      <c r="O9" s="70">
        <f t="shared" si="6"/>
        <v>127</v>
      </c>
      <c r="P9" s="72">
        <v>49</v>
      </c>
      <c r="Q9" s="72">
        <v>78</v>
      </c>
    </row>
    <row r="10" spans="1:17" s="30" customFormat="1" ht="30" customHeight="1" x14ac:dyDescent="0.25">
      <c r="A10" s="73">
        <f t="shared" ref="A10:A19" si="7">+A9+1</f>
        <v>3</v>
      </c>
      <c r="B10" s="74" t="s">
        <v>76</v>
      </c>
      <c r="C10" s="70">
        <f t="shared" si="0"/>
        <v>435</v>
      </c>
      <c r="D10" s="70">
        <f t="shared" si="1"/>
        <v>173</v>
      </c>
      <c r="E10" s="70">
        <f t="shared" si="2"/>
        <v>262</v>
      </c>
      <c r="F10" s="70">
        <f t="shared" si="3"/>
        <v>116</v>
      </c>
      <c r="G10" s="72">
        <v>68</v>
      </c>
      <c r="H10" s="147">
        <v>48</v>
      </c>
      <c r="I10" s="70">
        <f t="shared" si="4"/>
        <v>236</v>
      </c>
      <c r="J10" s="69">
        <v>64</v>
      </c>
      <c r="K10" s="69">
        <v>172</v>
      </c>
      <c r="L10" s="70">
        <f t="shared" si="5"/>
        <v>83</v>
      </c>
      <c r="M10" s="72">
        <v>41</v>
      </c>
      <c r="N10" s="72">
        <v>42</v>
      </c>
      <c r="O10" s="70">
        <f t="shared" si="6"/>
        <v>118</v>
      </c>
      <c r="P10" s="72">
        <v>37</v>
      </c>
      <c r="Q10" s="72">
        <v>81</v>
      </c>
    </row>
    <row r="11" spans="1:17" s="30" customFormat="1" ht="30" customHeight="1" x14ac:dyDescent="0.25">
      <c r="A11" s="75">
        <f t="shared" si="7"/>
        <v>4</v>
      </c>
      <c r="B11" s="76" t="s">
        <v>77</v>
      </c>
      <c r="C11" s="70">
        <f t="shared" si="0"/>
        <v>162</v>
      </c>
      <c r="D11" s="70">
        <f t="shared" si="1"/>
        <v>39</v>
      </c>
      <c r="E11" s="70">
        <f t="shared" si="2"/>
        <v>123</v>
      </c>
      <c r="F11" s="70">
        <f t="shared" si="3"/>
        <v>34</v>
      </c>
      <c r="G11" s="72">
        <v>17</v>
      </c>
      <c r="H11" s="147">
        <v>17</v>
      </c>
      <c r="I11" s="70">
        <f t="shared" si="4"/>
        <v>88</v>
      </c>
      <c r="J11" s="69">
        <v>12</v>
      </c>
      <c r="K11" s="69">
        <v>76</v>
      </c>
      <c r="L11" s="70">
        <f t="shared" si="5"/>
        <v>40</v>
      </c>
      <c r="M11" s="72">
        <v>10</v>
      </c>
      <c r="N11" s="72">
        <v>30</v>
      </c>
      <c r="O11" s="70">
        <f t="shared" si="6"/>
        <v>30</v>
      </c>
      <c r="P11" s="72">
        <v>10</v>
      </c>
      <c r="Q11" s="72">
        <v>20</v>
      </c>
    </row>
    <row r="12" spans="1:17" s="30" customFormat="1" ht="30" customHeight="1" x14ac:dyDescent="0.25">
      <c r="A12" s="75">
        <f t="shared" si="7"/>
        <v>5</v>
      </c>
      <c r="B12" s="76" t="s">
        <v>78</v>
      </c>
      <c r="C12" s="70">
        <f t="shared" si="0"/>
        <v>186</v>
      </c>
      <c r="D12" s="70">
        <f t="shared" si="1"/>
        <v>88</v>
      </c>
      <c r="E12" s="70">
        <f t="shared" si="2"/>
        <v>98</v>
      </c>
      <c r="F12" s="70">
        <f t="shared" si="3"/>
        <v>47</v>
      </c>
      <c r="G12" s="72">
        <v>38</v>
      </c>
      <c r="H12" s="147">
        <v>9</v>
      </c>
      <c r="I12" s="70">
        <f t="shared" si="4"/>
        <v>100</v>
      </c>
      <c r="J12" s="69">
        <v>30</v>
      </c>
      <c r="K12" s="69">
        <v>70</v>
      </c>
      <c r="L12" s="70">
        <f t="shared" si="5"/>
        <v>39</v>
      </c>
      <c r="M12" s="72">
        <v>20</v>
      </c>
      <c r="N12" s="72">
        <v>19</v>
      </c>
      <c r="O12" s="70">
        <f t="shared" si="6"/>
        <v>65</v>
      </c>
      <c r="P12" s="72">
        <v>25</v>
      </c>
      <c r="Q12" s="72">
        <v>40</v>
      </c>
    </row>
    <row r="13" spans="1:17" s="30" customFormat="1" ht="30" customHeight="1" x14ac:dyDescent="0.25">
      <c r="A13" s="75">
        <f t="shared" si="7"/>
        <v>6</v>
      </c>
      <c r="B13" s="76" t="s">
        <v>79</v>
      </c>
      <c r="C13" s="70">
        <f t="shared" si="0"/>
        <v>18</v>
      </c>
      <c r="D13" s="70">
        <f t="shared" si="1"/>
        <v>7</v>
      </c>
      <c r="E13" s="70">
        <f t="shared" si="2"/>
        <v>11</v>
      </c>
      <c r="F13" s="70">
        <f t="shared" si="3"/>
        <v>4</v>
      </c>
      <c r="G13" s="72">
        <v>3</v>
      </c>
      <c r="H13" s="147">
        <v>1</v>
      </c>
      <c r="I13" s="70">
        <f t="shared" si="4"/>
        <v>13</v>
      </c>
      <c r="J13" s="69">
        <v>3</v>
      </c>
      <c r="K13" s="69">
        <v>10</v>
      </c>
      <c r="L13" s="70">
        <f t="shared" si="5"/>
        <v>1</v>
      </c>
      <c r="M13" s="72">
        <v>1</v>
      </c>
      <c r="N13" s="72">
        <v>0</v>
      </c>
      <c r="O13" s="70">
        <f t="shared" si="6"/>
        <v>26</v>
      </c>
      <c r="P13" s="72">
        <v>8</v>
      </c>
      <c r="Q13" s="72">
        <v>18</v>
      </c>
    </row>
    <row r="14" spans="1:17" s="30" customFormat="1" ht="30" customHeight="1" x14ac:dyDescent="0.25">
      <c r="A14" s="75">
        <f t="shared" si="7"/>
        <v>7</v>
      </c>
      <c r="B14" s="76" t="s">
        <v>80</v>
      </c>
      <c r="C14" s="70">
        <f t="shared" si="0"/>
        <v>853</v>
      </c>
      <c r="D14" s="70">
        <f t="shared" si="1"/>
        <v>236</v>
      </c>
      <c r="E14" s="70">
        <f t="shared" si="2"/>
        <v>617</v>
      </c>
      <c r="F14" s="70">
        <f t="shared" si="3"/>
        <v>192</v>
      </c>
      <c r="G14" s="72">
        <v>71</v>
      </c>
      <c r="H14" s="147">
        <v>121</v>
      </c>
      <c r="I14" s="70">
        <f t="shared" si="4"/>
        <v>304</v>
      </c>
      <c r="J14" s="69">
        <v>58</v>
      </c>
      <c r="K14" s="69">
        <v>246</v>
      </c>
      <c r="L14" s="70">
        <f t="shared" si="5"/>
        <v>357</v>
      </c>
      <c r="M14" s="72">
        <v>107</v>
      </c>
      <c r="N14" s="72">
        <v>250</v>
      </c>
      <c r="O14" s="70">
        <f t="shared" si="6"/>
        <v>138</v>
      </c>
      <c r="P14" s="72">
        <v>46</v>
      </c>
      <c r="Q14" s="72">
        <v>92</v>
      </c>
    </row>
    <row r="15" spans="1:17" s="30" customFormat="1" ht="30" customHeight="1" x14ac:dyDescent="0.25">
      <c r="A15" s="75">
        <f t="shared" si="7"/>
        <v>8</v>
      </c>
      <c r="B15" s="76" t="s">
        <v>81</v>
      </c>
      <c r="C15" s="70">
        <f t="shared" si="0"/>
        <v>84</v>
      </c>
      <c r="D15" s="70">
        <f t="shared" si="1"/>
        <v>25</v>
      </c>
      <c r="E15" s="70">
        <f t="shared" si="2"/>
        <v>59</v>
      </c>
      <c r="F15" s="70">
        <f t="shared" si="3"/>
        <v>28</v>
      </c>
      <c r="G15" s="72">
        <v>12</v>
      </c>
      <c r="H15" s="147">
        <v>16</v>
      </c>
      <c r="I15" s="70">
        <f t="shared" si="4"/>
        <v>49</v>
      </c>
      <c r="J15" s="69">
        <v>12</v>
      </c>
      <c r="K15" s="69">
        <v>37</v>
      </c>
      <c r="L15" s="70">
        <f t="shared" si="5"/>
        <v>7</v>
      </c>
      <c r="M15" s="72">
        <v>1</v>
      </c>
      <c r="N15" s="72">
        <v>6</v>
      </c>
      <c r="O15" s="70">
        <f t="shared" si="6"/>
        <v>20</v>
      </c>
      <c r="P15" s="72">
        <v>6</v>
      </c>
      <c r="Q15" s="72">
        <v>14</v>
      </c>
    </row>
    <row r="16" spans="1:17" s="30" customFormat="1" ht="30" customHeight="1" x14ac:dyDescent="0.25">
      <c r="A16" s="75">
        <f>+A15+1</f>
        <v>9</v>
      </c>
      <c r="B16" s="76" t="s">
        <v>82</v>
      </c>
      <c r="C16" s="70">
        <f t="shared" si="0"/>
        <v>65</v>
      </c>
      <c r="D16" s="70">
        <f t="shared" si="1"/>
        <v>33</v>
      </c>
      <c r="E16" s="70">
        <f t="shared" si="2"/>
        <v>32</v>
      </c>
      <c r="F16" s="70">
        <f t="shared" si="3"/>
        <v>31</v>
      </c>
      <c r="G16" s="72">
        <v>15</v>
      </c>
      <c r="H16" s="147">
        <v>16</v>
      </c>
      <c r="I16" s="70">
        <f t="shared" si="4"/>
        <v>15</v>
      </c>
      <c r="J16" s="61">
        <v>4</v>
      </c>
      <c r="K16" s="61">
        <v>11</v>
      </c>
      <c r="L16" s="70">
        <f t="shared" si="5"/>
        <v>19</v>
      </c>
      <c r="M16" s="72">
        <v>14</v>
      </c>
      <c r="N16" s="72">
        <v>5</v>
      </c>
      <c r="O16" s="70">
        <f t="shared" si="6"/>
        <v>20</v>
      </c>
      <c r="P16" s="72">
        <v>6</v>
      </c>
      <c r="Q16" s="72">
        <v>14</v>
      </c>
    </row>
    <row r="17" spans="1:17" s="30" customFormat="1" ht="30" customHeight="1" x14ac:dyDescent="0.25">
      <c r="A17" s="75">
        <f t="shared" si="7"/>
        <v>10</v>
      </c>
      <c r="B17" s="76" t="s">
        <v>83</v>
      </c>
      <c r="C17" s="70">
        <f t="shared" si="0"/>
        <v>252</v>
      </c>
      <c r="D17" s="70">
        <f t="shared" si="1"/>
        <v>51</v>
      </c>
      <c r="E17" s="70">
        <f t="shared" si="2"/>
        <v>201</v>
      </c>
      <c r="F17" s="70">
        <f t="shared" si="3"/>
        <v>28</v>
      </c>
      <c r="G17" s="72">
        <v>7</v>
      </c>
      <c r="H17" s="147">
        <v>21</v>
      </c>
      <c r="I17" s="70">
        <f t="shared" si="4"/>
        <v>159</v>
      </c>
      <c r="J17" s="61">
        <v>29</v>
      </c>
      <c r="K17" s="61">
        <v>130</v>
      </c>
      <c r="L17" s="70">
        <f t="shared" si="5"/>
        <v>65</v>
      </c>
      <c r="M17" s="72">
        <v>15</v>
      </c>
      <c r="N17" s="72">
        <v>50</v>
      </c>
      <c r="O17" s="70">
        <f t="shared" si="6"/>
        <v>79</v>
      </c>
      <c r="P17" s="72">
        <v>23</v>
      </c>
      <c r="Q17" s="72">
        <v>56</v>
      </c>
    </row>
    <row r="18" spans="1:17" s="30" customFormat="1" ht="30" customHeight="1" x14ac:dyDescent="0.25">
      <c r="A18" s="75">
        <f t="shared" si="7"/>
        <v>11</v>
      </c>
      <c r="B18" s="76" t="s">
        <v>84</v>
      </c>
      <c r="C18" s="70">
        <f t="shared" si="0"/>
        <v>68</v>
      </c>
      <c r="D18" s="70">
        <f t="shared" si="1"/>
        <v>23</v>
      </c>
      <c r="E18" s="70">
        <f t="shared" si="2"/>
        <v>45</v>
      </c>
      <c r="F18" s="70">
        <f t="shared" si="3"/>
        <v>21</v>
      </c>
      <c r="G18" s="72">
        <v>11</v>
      </c>
      <c r="H18" s="147">
        <v>10</v>
      </c>
      <c r="I18" s="70">
        <f t="shared" si="4"/>
        <v>45</v>
      </c>
      <c r="J18" s="61">
        <v>10</v>
      </c>
      <c r="K18" s="61">
        <v>35</v>
      </c>
      <c r="L18" s="70">
        <f t="shared" si="5"/>
        <v>2</v>
      </c>
      <c r="M18" s="72">
        <v>2</v>
      </c>
      <c r="N18" s="72">
        <v>0</v>
      </c>
      <c r="O18" s="70">
        <f t="shared" si="6"/>
        <v>22</v>
      </c>
      <c r="P18" s="72">
        <v>6</v>
      </c>
      <c r="Q18" s="72">
        <v>16</v>
      </c>
    </row>
    <row r="19" spans="1:17" s="30" customFormat="1" ht="30" customHeight="1" x14ac:dyDescent="0.25">
      <c r="A19" s="75">
        <f t="shared" si="7"/>
        <v>12</v>
      </c>
      <c r="B19" s="76" t="s">
        <v>85</v>
      </c>
      <c r="C19" s="70">
        <f t="shared" si="0"/>
        <v>873</v>
      </c>
      <c r="D19" s="70">
        <f t="shared" si="1"/>
        <v>307</v>
      </c>
      <c r="E19" s="70">
        <f t="shared" si="2"/>
        <v>566</v>
      </c>
      <c r="F19" s="70">
        <f t="shared" si="3"/>
        <v>184</v>
      </c>
      <c r="G19" s="72">
        <v>112</v>
      </c>
      <c r="H19" s="147">
        <v>72</v>
      </c>
      <c r="I19" s="70">
        <f t="shared" si="4"/>
        <v>463</v>
      </c>
      <c r="J19" s="61">
        <v>101</v>
      </c>
      <c r="K19" s="61">
        <v>362</v>
      </c>
      <c r="L19" s="70">
        <f t="shared" si="5"/>
        <v>226</v>
      </c>
      <c r="M19" s="72">
        <v>94</v>
      </c>
      <c r="N19" s="72">
        <v>132</v>
      </c>
      <c r="O19" s="70">
        <f t="shared" si="6"/>
        <v>174</v>
      </c>
      <c r="P19" s="72">
        <v>58</v>
      </c>
      <c r="Q19" s="72">
        <v>116</v>
      </c>
    </row>
    <row r="20" spans="1:17" s="30" customFormat="1" ht="30" customHeight="1" x14ac:dyDescent="0.25">
      <c r="A20" s="75">
        <v>13</v>
      </c>
      <c r="B20" s="76" t="s">
        <v>86</v>
      </c>
      <c r="C20" s="70">
        <f t="shared" si="0"/>
        <v>633</v>
      </c>
      <c r="D20" s="70">
        <f t="shared" si="1"/>
        <v>193</v>
      </c>
      <c r="E20" s="70">
        <f t="shared" si="2"/>
        <v>440</v>
      </c>
      <c r="F20" s="70">
        <f t="shared" si="3"/>
        <v>142</v>
      </c>
      <c r="G20" s="72">
        <v>72</v>
      </c>
      <c r="H20" s="147">
        <v>70</v>
      </c>
      <c r="I20" s="70">
        <f t="shared" si="4"/>
        <v>349</v>
      </c>
      <c r="J20" s="61">
        <v>55</v>
      </c>
      <c r="K20" s="61">
        <v>294</v>
      </c>
      <c r="L20" s="70">
        <f t="shared" si="5"/>
        <v>142</v>
      </c>
      <c r="M20" s="72">
        <v>66</v>
      </c>
      <c r="N20" s="72">
        <v>76</v>
      </c>
      <c r="O20" s="70">
        <f t="shared" si="6"/>
        <v>127</v>
      </c>
      <c r="P20" s="72">
        <v>37</v>
      </c>
      <c r="Q20" s="72">
        <v>90</v>
      </c>
    </row>
    <row r="21" spans="1:17" s="30" customFormat="1" ht="30" customHeight="1" x14ac:dyDescent="0.25">
      <c r="A21" s="75">
        <v>14</v>
      </c>
      <c r="B21" s="76" t="s">
        <v>87</v>
      </c>
      <c r="C21" s="70">
        <f t="shared" si="0"/>
        <v>254</v>
      </c>
      <c r="D21" s="70">
        <f t="shared" si="1"/>
        <v>77</v>
      </c>
      <c r="E21" s="70">
        <f t="shared" si="2"/>
        <v>177</v>
      </c>
      <c r="F21" s="70">
        <f t="shared" si="3"/>
        <v>67</v>
      </c>
      <c r="G21" s="72">
        <v>27</v>
      </c>
      <c r="H21" s="147">
        <v>40</v>
      </c>
      <c r="I21" s="70">
        <f t="shared" si="4"/>
        <v>144</v>
      </c>
      <c r="J21" s="61">
        <v>34</v>
      </c>
      <c r="K21" s="61">
        <v>110</v>
      </c>
      <c r="L21" s="70">
        <f t="shared" si="5"/>
        <v>43</v>
      </c>
      <c r="M21" s="72">
        <v>16</v>
      </c>
      <c r="N21" s="72">
        <v>27</v>
      </c>
      <c r="O21" s="70">
        <f t="shared" si="6"/>
        <v>53</v>
      </c>
      <c r="P21" s="72">
        <v>17</v>
      </c>
      <c r="Q21" s="72">
        <v>36</v>
      </c>
    </row>
    <row r="22" spans="1:17" s="30" customFormat="1" ht="30" customHeight="1" x14ac:dyDescent="0.25">
      <c r="A22" s="75">
        <v>15</v>
      </c>
      <c r="B22" s="76" t="s">
        <v>90</v>
      </c>
      <c r="C22" s="70">
        <f t="shared" si="0"/>
        <v>166</v>
      </c>
      <c r="D22" s="70">
        <f t="shared" si="1"/>
        <v>68</v>
      </c>
      <c r="E22" s="70">
        <f t="shared" si="2"/>
        <v>98</v>
      </c>
      <c r="F22" s="70">
        <f t="shared" si="3"/>
        <v>36</v>
      </c>
      <c r="G22" s="72">
        <v>24</v>
      </c>
      <c r="H22" s="147">
        <v>12</v>
      </c>
      <c r="I22" s="70">
        <f t="shared" si="4"/>
        <v>88</v>
      </c>
      <c r="J22" s="61">
        <v>32</v>
      </c>
      <c r="K22" s="61">
        <v>56</v>
      </c>
      <c r="L22" s="70">
        <f t="shared" si="5"/>
        <v>42</v>
      </c>
      <c r="M22" s="72">
        <v>12</v>
      </c>
      <c r="N22" s="72">
        <v>30</v>
      </c>
      <c r="O22" s="70">
        <f t="shared" si="6"/>
        <v>76</v>
      </c>
      <c r="P22" s="72">
        <v>22</v>
      </c>
      <c r="Q22" s="72">
        <v>54</v>
      </c>
    </row>
    <row r="23" spans="1:17" s="30" customFormat="1" ht="30" customHeight="1" x14ac:dyDescent="0.25">
      <c r="A23" s="75">
        <v>16</v>
      </c>
      <c r="B23" s="166" t="s">
        <v>292</v>
      </c>
      <c r="C23" s="70">
        <f t="shared" si="0"/>
        <v>8</v>
      </c>
      <c r="D23" s="70">
        <f t="shared" si="1"/>
        <v>4</v>
      </c>
      <c r="E23" s="70">
        <f t="shared" si="2"/>
        <v>4</v>
      </c>
      <c r="F23" s="70">
        <f t="shared" si="3"/>
        <v>8</v>
      </c>
      <c r="G23" s="147">
        <v>4</v>
      </c>
      <c r="H23" s="147">
        <v>4</v>
      </c>
      <c r="I23" s="70">
        <f t="shared" si="4"/>
        <v>0</v>
      </c>
      <c r="J23" s="61">
        <v>0</v>
      </c>
      <c r="K23" s="61">
        <v>0</v>
      </c>
      <c r="L23" s="70">
        <f t="shared" si="5"/>
        <v>0</v>
      </c>
      <c r="M23" s="147">
        <v>0</v>
      </c>
      <c r="N23" s="147">
        <v>0</v>
      </c>
      <c r="O23" s="70">
        <f t="shared" si="6"/>
        <v>0</v>
      </c>
      <c r="P23" s="147">
        <v>0</v>
      </c>
      <c r="Q23" s="147">
        <v>0</v>
      </c>
    </row>
    <row r="24" spans="1:17" s="30" customFormat="1" ht="30" customHeight="1" x14ac:dyDescent="0.25">
      <c r="A24" s="75">
        <v>17</v>
      </c>
      <c r="B24" s="76" t="s">
        <v>88</v>
      </c>
      <c r="C24" s="70">
        <f t="shared" si="0"/>
        <v>806</v>
      </c>
      <c r="D24" s="70">
        <f t="shared" si="1"/>
        <v>219</v>
      </c>
      <c r="E24" s="70">
        <f t="shared" si="2"/>
        <v>587</v>
      </c>
      <c r="F24" s="70">
        <f t="shared" si="3"/>
        <v>117</v>
      </c>
      <c r="G24" s="72">
        <v>77</v>
      </c>
      <c r="H24" s="147">
        <v>40</v>
      </c>
      <c r="I24" s="70">
        <f t="shared" si="4"/>
        <v>337</v>
      </c>
      <c r="J24" s="61">
        <v>78</v>
      </c>
      <c r="K24" s="61">
        <v>259</v>
      </c>
      <c r="L24" s="70">
        <f t="shared" si="5"/>
        <v>352</v>
      </c>
      <c r="M24" s="72">
        <v>64</v>
      </c>
      <c r="N24" s="72">
        <v>288</v>
      </c>
      <c r="O24" s="70">
        <f t="shared" si="6"/>
        <v>146</v>
      </c>
      <c r="P24" s="72">
        <v>60</v>
      </c>
      <c r="Q24" s="72">
        <v>86</v>
      </c>
    </row>
    <row r="25" spans="1:17" ht="22.5" customHeight="1" x14ac:dyDescent="0.25">
      <c r="A25" s="33"/>
      <c r="B25" s="174"/>
      <c r="C25" s="174"/>
      <c r="D25" s="174"/>
      <c r="E25" s="174"/>
      <c r="F25" s="174"/>
      <c r="G25" s="174"/>
      <c r="H25" s="174"/>
      <c r="I25" s="65"/>
      <c r="J25" s="65"/>
      <c r="K25" s="65"/>
      <c r="L25" s="65"/>
      <c r="M25" s="65"/>
      <c r="N25" s="65"/>
      <c r="O25" s="65"/>
    </row>
    <row r="26" spans="1:17" ht="22.5" customHeight="1" x14ac:dyDescent="0.25">
      <c r="A26" s="33"/>
      <c r="B26" s="168"/>
      <c r="C26" s="168"/>
      <c r="D26" s="168"/>
      <c r="E26" s="168"/>
      <c r="F26" s="168"/>
      <c r="G26" s="168"/>
      <c r="H26" s="168"/>
      <c r="I26" s="66"/>
      <c r="J26" s="66"/>
      <c r="K26" s="66"/>
      <c r="L26" s="66"/>
      <c r="M26" s="66"/>
      <c r="N26" s="66"/>
      <c r="O26" s="66"/>
    </row>
    <row r="27" spans="1:17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7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7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7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7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7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87" spans="1: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</sheetData>
  <mergeCells count="22">
    <mergeCell ref="A1:Q1"/>
    <mergeCell ref="O2:Q2"/>
    <mergeCell ref="A3:A6"/>
    <mergeCell ref="B3:B6"/>
    <mergeCell ref="C3:E4"/>
    <mergeCell ref="F3:H4"/>
    <mergeCell ref="I3:K4"/>
    <mergeCell ref="L3:N4"/>
    <mergeCell ref="O3:Q4"/>
    <mergeCell ref="C5:C6"/>
    <mergeCell ref="M5:N5"/>
    <mergeCell ref="O5:O6"/>
    <mergeCell ref="P5:Q5"/>
    <mergeCell ref="J5:K5"/>
    <mergeCell ref="L5:L6"/>
    <mergeCell ref="B26:H26"/>
    <mergeCell ref="D5:E5"/>
    <mergeCell ref="F5:F6"/>
    <mergeCell ref="G5:H5"/>
    <mergeCell ref="I5:I6"/>
    <mergeCell ref="A7:B7"/>
    <mergeCell ref="B25:H2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6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view="pageBreakPreview" zoomScale="60" zoomScaleNormal="100" workbookViewId="0">
      <selection activeCell="H26" sqref="H26"/>
    </sheetView>
  </sheetViews>
  <sheetFormatPr defaultRowHeight="18.75" x14ac:dyDescent="0.3"/>
  <cols>
    <col min="2" max="2" width="16.109375" bestFit="1" customWidth="1"/>
    <col min="4" max="17" width="9" customWidth="1"/>
  </cols>
  <sheetData>
    <row r="1" spans="1:17" ht="18.75" customHeight="1" x14ac:dyDescent="0.3">
      <c r="A1" s="180" t="s">
        <v>161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20.25" customHeight="1" x14ac:dyDescent="0.3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1:17" s="96" customFormat="1" ht="20.25" customHeight="1" x14ac:dyDescent="0.3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17" x14ac:dyDescent="0.3">
      <c r="A4" s="97"/>
      <c r="B4" s="97"/>
      <c r="C4" s="97"/>
      <c r="D4" s="97"/>
      <c r="E4" s="97"/>
      <c r="F4" s="97"/>
      <c r="G4" s="97"/>
      <c r="H4" s="97"/>
      <c r="I4" s="97"/>
      <c r="J4" s="175" t="s">
        <v>295</v>
      </c>
      <c r="K4" s="175"/>
      <c r="L4" s="175"/>
      <c r="M4" s="175"/>
      <c r="N4" s="175"/>
      <c r="O4" s="175"/>
      <c r="P4" s="175"/>
      <c r="Q4" s="175"/>
    </row>
    <row r="5" spans="1:17" x14ac:dyDescent="0.3">
      <c r="A5" s="181" t="s">
        <v>55</v>
      </c>
      <c r="B5" s="181" t="s">
        <v>71</v>
      </c>
      <c r="C5" s="181" t="s">
        <v>56</v>
      </c>
      <c r="D5" s="181"/>
      <c r="E5" s="181"/>
      <c r="F5" s="182" t="s">
        <v>12</v>
      </c>
      <c r="G5" s="182"/>
      <c r="H5" s="182"/>
      <c r="I5" s="182"/>
      <c r="J5" s="182"/>
      <c r="K5" s="182"/>
      <c r="L5" s="182"/>
      <c r="M5" s="182"/>
      <c r="N5" s="182"/>
      <c r="O5" s="181" t="s">
        <v>143</v>
      </c>
      <c r="P5" s="181"/>
      <c r="Q5" s="181"/>
    </row>
    <row r="6" spans="1:17" x14ac:dyDescent="0.3">
      <c r="A6" s="181"/>
      <c r="B6" s="181"/>
      <c r="C6" s="181"/>
      <c r="D6" s="181"/>
      <c r="E6" s="181"/>
      <c r="F6" s="184" t="s">
        <v>291</v>
      </c>
      <c r="G6" s="181"/>
      <c r="H6" s="181"/>
      <c r="I6" s="184" t="s">
        <v>288</v>
      </c>
      <c r="J6" s="181"/>
      <c r="K6" s="181"/>
      <c r="L6" s="184" t="s">
        <v>289</v>
      </c>
      <c r="M6" s="181"/>
      <c r="N6" s="181"/>
      <c r="O6" s="181"/>
      <c r="P6" s="181"/>
      <c r="Q6" s="181"/>
    </row>
    <row r="7" spans="1:17" x14ac:dyDescent="0.3">
      <c r="A7" s="181"/>
      <c r="B7" s="181"/>
      <c r="C7" s="185" t="s">
        <v>14</v>
      </c>
      <c r="D7" s="182" t="s">
        <v>12</v>
      </c>
      <c r="E7" s="182"/>
      <c r="F7" s="185" t="s">
        <v>14</v>
      </c>
      <c r="G7" s="182" t="s">
        <v>12</v>
      </c>
      <c r="H7" s="182"/>
      <c r="I7" s="185" t="s">
        <v>14</v>
      </c>
      <c r="J7" s="182" t="s">
        <v>12</v>
      </c>
      <c r="K7" s="182"/>
      <c r="L7" s="185" t="s">
        <v>14</v>
      </c>
      <c r="M7" s="182" t="s">
        <v>12</v>
      </c>
      <c r="N7" s="182"/>
      <c r="O7" s="181" t="s">
        <v>30</v>
      </c>
      <c r="P7" s="182" t="s">
        <v>12</v>
      </c>
      <c r="Q7" s="182"/>
    </row>
    <row r="8" spans="1:17" s="90" customFormat="1" ht="35.25" customHeight="1" x14ac:dyDescent="0.3">
      <c r="A8" s="181"/>
      <c r="B8" s="181"/>
      <c r="C8" s="185"/>
      <c r="D8" s="140" t="s">
        <v>15</v>
      </c>
      <c r="E8" s="140" t="s">
        <v>11</v>
      </c>
      <c r="F8" s="185"/>
      <c r="G8" s="140" t="s">
        <v>15</v>
      </c>
      <c r="H8" s="140" t="s">
        <v>11</v>
      </c>
      <c r="I8" s="185"/>
      <c r="J8" s="140" t="s">
        <v>15</v>
      </c>
      <c r="K8" s="140" t="s">
        <v>11</v>
      </c>
      <c r="L8" s="185"/>
      <c r="M8" s="140" t="s">
        <v>15</v>
      </c>
      <c r="N8" s="140" t="s">
        <v>11</v>
      </c>
      <c r="O8" s="181"/>
      <c r="P8" s="140" t="s">
        <v>64</v>
      </c>
      <c r="Q8" s="140" t="s">
        <v>11</v>
      </c>
    </row>
    <row r="9" spans="1:17" x14ac:dyDescent="0.3">
      <c r="A9" s="183" t="s">
        <v>54</v>
      </c>
      <c r="B9" s="183"/>
      <c r="C9" s="109">
        <f>+D9+E9</f>
        <v>18895</v>
      </c>
      <c r="D9" s="109">
        <f>SUM(D10:D25)</f>
        <v>8629</v>
      </c>
      <c r="E9" s="109">
        <f>SUM(E10:E25)</f>
        <v>10266</v>
      </c>
      <c r="F9" s="109">
        <f>+G9+H9</f>
        <v>9382</v>
      </c>
      <c r="G9" s="109">
        <f>SUM(G10:G25)</f>
        <v>4999</v>
      </c>
      <c r="H9" s="109">
        <f>SUM(H10:H25)</f>
        <v>4383</v>
      </c>
      <c r="I9" s="109">
        <f>+J9+K9</f>
        <v>5947</v>
      </c>
      <c r="J9" s="109">
        <f>SUM(J10:J25)</f>
        <v>2206</v>
      </c>
      <c r="K9" s="109">
        <f>SUM(K10:K25)</f>
        <v>3741</v>
      </c>
      <c r="L9" s="109">
        <f>+M9+N9</f>
        <v>3566</v>
      </c>
      <c r="M9" s="109">
        <f>SUM(M10:M25)</f>
        <v>1424</v>
      </c>
      <c r="N9" s="109">
        <f>SUM(N10:N25)</f>
        <v>2142</v>
      </c>
      <c r="O9" s="109">
        <f>+P9+Q9</f>
        <v>4767</v>
      </c>
      <c r="P9" s="109">
        <f t="shared" ref="P9:Q9" si="0">SUM(P10:P25)</f>
        <v>1744</v>
      </c>
      <c r="Q9" s="109">
        <f t="shared" si="0"/>
        <v>3023</v>
      </c>
    </row>
    <row r="10" spans="1:17" ht="42.75" customHeight="1" x14ac:dyDescent="0.3">
      <c r="A10" s="103">
        <v>1</v>
      </c>
      <c r="B10" s="105" t="s">
        <v>144</v>
      </c>
      <c r="C10" s="102">
        <f t="shared" ref="C10:C25" si="1">+D10+E10</f>
        <v>2098</v>
      </c>
      <c r="D10" s="102">
        <f t="shared" ref="D10:D25" si="2">+G10+J10+M10</f>
        <v>1296</v>
      </c>
      <c r="E10" s="102">
        <f t="shared" ref="E10:E25" si="3">+H10+K10+N10</f>
        <v>802</v>
      </c>
      <c r="F10" s="102">
        <f t="shared" ref="F10:F25" si="4">+G10+H10</f>
        <v>1214</v>
      </c>
      <c r="G10" s="106">
        <v>865</v>
      </c>
      <c r="H10" s="158">
        <v>349</v>
      </c>
      <c r="I10" s="101">
        <v>602</v>
      </c>
      <c r="J10" s="106">
        <v>295</v>
      </c>
      <c r="K10" s="106">
        <v>307</v>
      </c>
      <c r="L10" s="102">
        <f t="shared" ref="L10:L25" si="5">+M10+N10</f>
        <v>282</v>
      </c>
      <c r="M10" s="106">
        <v>136</v>
      </c>
      <c r="N10" s="106">
        <v>146</v>
      </c>
      <c r="O10" s="102">
        <f t="shared" ref="O10:O25" si="6">+P10+Q10</f>
        <v>502</v>
      </c>
      <c r="P10" s="107">
        <v>182</v>
      </c>
      <c r="Q10" s="107">
        <v>320</v>
      </c>
    </row>
    <row r="11" spans="1:17" ht="42.75" customHeight="1" x14ac:dyDescent="0.3">
      <c r="A11" s="104">
        <f>+A10+1</f>
        <v>2</v>
      </c>
      <c r="B11" s="108" t="s">
        <v>145</v>
      </c>
      <c r="C11" s="102">
        <f t="shared" si="1"/>
        <v>2113</v>
      </c>
      <c r="D11" s="102">
        <f t="shared" si="2"/>
        <v>1126</v>
      </c>
      <c r="E11" s="102">
        <f t="shared" si="3"/>
        <v>987</v>
      </c>
      <c r="F11" s="102">
        <f t="shared" si="4"/>
        <v>940</v>
      </c>
      <c r="G11" s="107">
        <v>655</v>
      </c>
      <c r="H11" s="159">
        <v>285</v>
      </c>
      <c r="I11" s="102">
        <v>812</v>
      </c>
      <c r="J11" s="107">
        <v>351</v>
      </c>
      <c r="K11" s="107">
        <v>461</v>
      </c>
      <c r="L11" s="102">
        <f t="shared" si="5"/>
        <v>361</v>
      </c>
      <c r="M11" s="107">
        <v>120</v>
      </c>
      <c r="N11" s="107">
        <v>241</v>
      </c>
      <c r="O11" s="102">
        <f t="shared" si="6"/>
        <v>565</v>
      </c>
      <c r="P11" s="107">
        <v>275</v>
      </c>
      <c r="Q11" s="107">
        <v>290</v>
      </c>
    </row>
    <row r="12" spans="1:17" ht="42.75" customHeight="1" x14ac:dyDescent="0.3">
      <c r="A12" s="104">
        <f t="shared" ref="A12:A13" si="7">+A11+1</f>
        <v>3</v>
      </c>
      <c r="B12" s="108" t="s">
        <v>146</v>
      </c>
      <c r="C12" s="102">
        <f t="shared" si="1"/>
        <v>1535</v>
      </c>
      <c r="D12" s="102">
        <f t="shared" si="2"/>
        <v>713</v>
      </c>
      <c r="E12" s="102">
        <f t="shared" si="3"/>
        <v>822</v>
      </c>
      <c r="F12" s="102">
        <f t="shared" si="4"/>
        <v>907</v>
      </c>
      <c r="G12" s="107">
        <v>487</v>
      </c>
      <c r="H12" s="159">
        <v>420</v>
      </c>
      <c r="I12" s="102">
        <v>425</v>
      </c>
      <c r="J12" s="107">
        <v>135</v>
      </c>
      <c r="K12" s="107">
        <v>290</v>
      </c>
      <c r="L12" s="102">
        <f t="shared" si="5"/>
        <v>203</v>
      </c>
      <c r="M12" s="107">
        <v>91</v>
      </c>
      <c r="N12" s="107">
        <v>112</v>
      </c>
      <c r="O12" s="102">
        <f t="shared" si="6"/>
        <v>354</v>
      </c>
      <c r="P12" s="107">
        <v>124</v>
      </c>
      <c r="Q12" s="107">
        <v>230</v>
      </c>
    </row>
    <row r="13" spans="1:17" ht="42.75" customHeight="1" x14ac:dyDescent="0.3">
      <c r="A13" s="104">
        <f t="shared" si="7"/>
        <v>4</v>
      </c>
      <c r="B13" s="108" t="s">
        <v>147</v>
      </c>
      <c r="C13" s="102">
        <f t="shared" si="1"/>
        <v>1212</v>
      </c>
      <c r="D13" s="102">
        <f t="shared" si="2"/>
        <v>406</v>
      </c>
      <c r="E13" s="102">
        <f t="shared" si="3"/>
        <v>806</v>
      </c>
      <c r="F13" s="102">
        <f t="shared" si="4"/>
        <v>450</v>
      </c>
      <c r="G13" s="107">
        <v>234</v>
      </c>
      <c r="H13" s="159">
        <v>216</v>
      </c>
      <c r="I13" s="102">
        <v>401</v>
      </c>
      <c r="J13" s="107">
        <v>100</v>
      </c>
      <c r="K13" s="107">
        <v>301</v>
      </c>
      <c r="L13" s="102">
        <f t="shared" si="5"/>
        <v>361</v>
      </c>
      <c r="M13" s="107">
        <v>72</v>
      </c>
      <c r="N13" s="107">
        <v>289</v>
      </c>
      <c r="O13" s="102">
        <f t="shared" si="6"/>
        <v>355</v>
      </c>
      <c r="P13" s="107">
        <v>135</v>
      </c>
      <c r="Q13" s="107">
        <v>220</v>
      </c>
    </row>
    <row r="14" spans="1:17" ht="42.75" customHeight="1" x14ac:dyDescent="0.3">
      <c r="A14" s="104">
        <v>5</v>
      </c>
      <c r="B14" s="108" t="s">
        <v>148</v>
      </c>
      <c r="C14" s="102">
        <f t="shared" si="1"/>
        <v>957</v>
      </c>
      <c r="D14" s="102">
        <f t="shared" si="2"/>
        <v>273</v>
      </c>
      <c r="E14" s="102">
        <f t="shared" si="3"/>
        <v>684</v>
      </c>
      <c r="F14" s="102">
        <f t="shared" si="4"/>
        <v>320</v>
      </c>
      <c r="G14" s="107">
        <v>106</v>
      </c>
      <c r="H14" s="159">
        <v>214</v>
      </c>
      <c r="I14" s="102">
        <v>391</v>
      </c>
      <c r="J14" s="107">
        <v>96</v>
      </c>
      <c r="K14" s="107">
        <v>295</v>
      </c>
      <c r="L14" s="102">
        <f t="shared" si="5"/>
        <v>246</v>
      </c>
      <c r="M14" s="107">
        <v>71</v>
      </c>
      <c r="N14" s="107">
        <v>175</v>
      </c>
      <c r="O14" s="102">
        <f t="shared" si="6"/>
        <v>285</v>
      </c>
      <c r="P14" s="107">
        <v>95</v>
      </c>
      <c r="Q14" s="107">
        <v>190</v>
      </c>
    </row>
    <row r="15" spans="1:17" ht="42.75" customHeight="1" x14ac:dyDescent="0.3">
      <c r="A15" s="104">
        <v>6</v>
      </c>
      <c r="B15" s="108" t="s">
        <v>149</v>
      </c>
      <c r="C15" s="102">
        <f t="shared" si="1"/>
        <v>400</v>
      </c>
      <c r="D15" s="102">
        <f t="shared" si="2"/>
        <v>233</v>
      </c>
      <c r="E15" s="102">
        <f t="shared" si="3"/>
        <v>167</v>
      </c>
      <c r="F15" s="102">
        <f t="shared" si="4"/>
        <v>276</v>
      </c>
      <c r="G15" s="107">
        <v>174</v>
      </c>
      <c r="H15" s="159">
        <v>102</v>
      </c>
      <c r="I15" s="102">
        <v>80</v>
      </c>
      <c r="J15" s="107">
        <v>29</v>
      </c>
      <c r="K15" s="107">
        <v>51</v>
      </c>
      <c r="L15" s="102">
        <f t="shared" si="5"/>
        <v>44</v>
      </c>
      <c r="M15" s="107">
        <v>30</v>
      </c>
      <c r="N15" s="107">
        <v>14</v>
      </c>
      <c r="O15" s="102">
        <f t="shared" si="6"/>
        <v>272</v>
      </c>
      <c r="P15" s="107">
        <v>92</v>
      </c>
      <c r="Q15" s="107">
        <v>180</v>
      </c>
    </row>
    <row r="16" spans="1:17" ht="42.75" customHeight="1" x14ac:dyDescent="0.3">
      <c r="A16" s="104">
        <v>7</v>
      </c>
      <c r="B16" s="108" t="s">
        <v>150</v>
      </c>
      <c r="C16" s="102">
        <f t="shared" si="1"/>
        <v>1316</v>
      </c>
      <c r="D16" s="102">
        <f t="shared" si="2"/>
        <v>391</v>
      </c>
      <c r="E16" s="102">
        <f t="shared" si="3"/>
        <v>925</v>
      </c>
      <c r="F16" s="102">
        <f t="shared" si="4"/>
        <v>434</v>
      </c>
      <c r="G16" s="107">
        <v>137</v>
      </c>
      <c r="H16" s="159">
        <v>297</v>
      </c>
      <c r="I16" s="102">
        <v>447</v>
      </c>
      <c r="J16" s="107">
        <v>109</v>
      </c>
      <c r="K16" s="107">
        <v>338</v>
      </c>
      <c r="L16" s="102">
        <f t="shared" si="5"/>
        <v>435</v>
      </c>
      <c r="M16" s="107">
        <v>145</v>
      </c>
      <c r="N16" s="107">
        <v>290</v>
      </c>
      <c r="O16" s="102">
        <f t="shared" si="6"/>
        <v>190</v>
      </c>
      <c r="P16" s="107">
        <v>50</v>
      </c>
      <c r="Q16" s="107">
        <v>140</v>
      </c>
    </row>
    <row r="17" spans="1:17" ht="42.75" customHeight="1" x14ac:dyDescent="0.3">
      <c r="A17" s="104">
        <v>8</v>
      </c>
      <c r="B17" s="108" t="s">
        <v>151</v>
      </c>
      <c r="C17" s="102">
        <f t="shared" si="1"/>
        <v>1430</v>
      </c>
      <c r="D17" s="102">
        <f t="shared" si="2"/>
        <v>536</v>
      </c>
      <c r="E17" s="102">
        <f t="shared" si="3"/>
        <v>894</v>
      </c>
      <c r="F17" s="102">
        <f t="shared" si="4"/>
        <v>606</v>
      </c>
      <c r="G17" s="107">
        <v>244</v>
      </c>
      <c r="H17" s="159">
        <v>362</v>
      </c>
      <c r="I17" s="102">
        <v>495</v>
      </c>
      <c r="J17" s="107">
        <v>164</v>
      </c>
      <c r="K17" s="107">
        <v>331</v>
      </c>
      <c r="L17" s="102">
        <f t="shared" si="5"/>
        <v>329</v>
      </c>
      <c r="M17" s="107">
        <v>128</v>
      </c>
      <c r="N17" s="107">
        <v>201</v>
      </c>
      <c r="O17" s="102">
        <f t="shared" si="6"/>
        <v>236</v>
      </c>
      <c r="P17" s="107">
        <v>94</v>
      </c>
      <c r="Q17" s="107">
        <v>142</v>
      </c>
    </row>
    <row r="18" spans="1:17" ht="42.75" customHeight="1" x14ac:dyDescent="0.3">
      <c r="A18" s="104">
        <v>9</v>
      </c>
      <c r="B18" s="108" t="s">
        <v>152</v>
      </c>
      <c r="C18" s="102">
        <f t="shared" si="1"/>
        <v>904</v>
      </c>
      <c r="D18" s="102">
        <f t="shared" si="2"/>
        <v>567</v>
      </c>
      <c r="E18" s="102">
        <f t="shared" si="3"/>
        <v>337</v>
      </c>
      <c r="F18" s="102">
        <f t="shared" si="4"/>
        <v>461</v>
      </c>
      <c r="G18" s="107">
        <v>332</v>
      </c>
      <c r="H18" s="159">
        <v>129</v>
      </c>
      <c r="I18" s="102">
        <v>273</v>
      </c>
      <c r="J18" s="107">
        <v>135</v>
      </c>
      <c r="K18" s="107">
        <v>138</v>
      </c>
      <c r="L18" s="102">
        <f t="shared" si="5"/>
        <v>170</v>
      </c>
      <c r="M18" s="107">
        <v>100</v>
      </c>
      <c r="N18" s="107">
        <v>70</v>
      </c>
      <c r="O18" s="102">
        <f t="shared" si="6"/>
        <v>234</v>
      </c>
      <c r="P18" s="107">
        <v>95</v>
      </c>
      <c r="Q18" s="107">
        <v>139</v>
      </c>
    </row>
    <row r="19" spans="1:17" ht="42.75" customHeight="1" x14ac:dyDescent="0.3">
      <c r="A19" s="104">
        <v>10</v>
      </c>
      <c r="B19" s="108" t="s">
        <v>153</v>
      </c>
      <c r="C19" s="102">
        <f t="shared" si="1"/>
        <v>889</v>
      </c>
      <c r="D19" s="102">
        <f t="shared" si="2"/>
        <v>289</v>
      </c>
      <c r="E19" s="102">
        <f t="shared" si="3"/>
        <v>600</v>
      </c>
      <c r="F19" s="102">
        <f t="shared" si="4"/>
        <v>335</v>
      </c>
      <c r="G19" s="107">
        <v>120</v>
      </c>
      <c r="H19" s="159">
        <v>215</v>
      </c>
      <c r="I19" s="102">
        <v>384</v>
      </c>
      <c r="J19" s="107">
        <v>90</v>
      </c>
      <c r="K19" s="107">
        <v>294</v>
      </c>
      <c r="L19" s="102">
        <f t="shared" si="5"/>
        <v>170</v>
      </c>
      <c r="M19" s="107">
        <v>79</v>
      </c>
      <c r="N19" s="107">
        <v>91</v>
      </c>
      <c r="O19" s="102">
        <f t="shared" si="6"/>
        <v>390</v>
      </c>
      <c r="P19" s="107">
        <v>130</v>
      </c>
      <c r="Q19" s="107">
        <v>260</v>
      </c>
    </row>
    <row r="20" spans="1:17" ht="42.75" customHeight="1" x14ac:dyDescent="0.3">
      <c r="A20" s="103">
        <v>11</v>
      </c>
      <c r="B20" s="105" t="s">
        <v>154</v>
      </c>
      <c r="C20" s="102">
        <f t="shared" si="1"/>
        <v>1327</v>
      </c>
      <c r="D20" s="102">
        <f t="shared" si="2"/>
        <v>539</v>
      </c>
      <c r="E20" s="102">
        <f t="shared" si="3"/>
        <v>788</v>
      </c>
      <c r="F20" s="102">
        <f t="shared" si="4"/>
        <v>725</v>
      </c>
      <c r="G20" s="106">
        <v>314</v>
      </c>
      <c r="H20" s="158">
        <v>411</v>
      </c>
      <c r="I20" s="101">
        <v>411</v>
      </c>
      <c r="J20" s="106">
        <v>120</v>
      </c>
      <c r="K20" s="106">
        <v>291</v>
      </c>
      <c r="L20" s="102">
        <f t="shared" si="5"/>
        <v>191</v>
      </c>
      <c r="M20" s="106">
        <v>105</v>
      </c>
      <c r="N20" s="106">
        <v>86</v>
      </c>
      <c r="O20" s="102">
        <f t="shared" si="6"/>
        <v>205</v>
      </c>
      <c r="P20" s="107">
        <v>65</v>
      </c>
      <c r="Q20" s="107">
        <v>140</v>
      </c>
    </row>
    <row r="21" spans="1:17" ht="42.75" customHeight="1" x14ac:dyDescent="0.3">
      <c r="A21" s="103">
        <v>12</v>
      </c>
      <c r="B21" s="105" t="s">
        <v>155</v>
      </c>
      <c r="C21" s="102">
        <f t="shared" si="1"/>
        <v>1352</v>
      </c>
      <c r="D21" s="102">
        <f t="shared" si="2"/>
        <v>729</v>
      </c>
      <c r="E21" s="102">
        <f t="shared" si="3"/>
        <v>623</v>
      </c>
      <c r="F21" s="102">
        <f t="shared" si="4"/>
        <v>805</v>
      </c>
      <c r="G21" s="106">
        <v>514</v>
      </c>
      <c r="H21" s="158">
        <v>291</v>
      </c>
      <c r="I21" s="101">
        <v>379</v>
      </c>
      <c r="J21" s="106">
        <v>124</v>
      </c>
      <c r="K21" s="106">
        <v>255</v>
      </c>
      <c r="L21" s="102">
        <f t="shared" si="5"/>
        <v>168</v>
      </c>
      <c r="M21" s="106">
        <v>91</v>
      </c>
      <c r="N21" s="106">
        <v>77</v>
      </c>
      <c r="O21" s="102">
        <f t="shared" si="6"/>
        <v>388</v>
      </c>
      <c r="P21" s="107">
        <v>128</v>
      </c>
      <c r="Q21" s="107">
        <v>260</v>
      </c>
    </row>
    <row r="22" spans="1:17" ht="42.75" customHeight="1" x14ac:dyDescent="0.3">
      <c r="A22" s="103">
        <v>13</v>
      </c>
      <c r="B22" s="105" t="s">
        <v>156</v>
      </c>
      <c r="C22" s="102">
        <f t="shared" si="1"/>
        <v>280</v>
      </c>
      <c r="D22" s="102">
        <f t="shared" si="2"/>
        <v>140</v>
      </c>
      <c r="E22" s="102">
        <f t="shared" si="3"/>
        <v>140</v>
      </c>
      <c r="F22" s="102">
        <f t="shared" si="4"/>
        <v>80</v>
      </c>
      <c r="G22" s="106">
        <v>52</v>
      </c>
      <c r="H22" s="158">
        <v>28</v>
      </c>
      <c r="I22" s="101">
        <v>93</v>
      </c>
      <c r="J22" s="106">
        <v>63</v>
      </c>
      <c r="K22" s="106">
        <v>30</v>
      </c>
      <c r="L22" s="102">
        <f t="shared" si="5"/>
        <v>107</v>
      </c>
      <c r="M22" s="106">
        <v>25</v>
      </c>
      <c r="N22" s="106">
        <v>82</v>
      </c>
      <c r="O22" s="102">
        <f t="shared" si="6"/>
        <v>150</v>
      </c>
      <c r="P22" s="107">
        <v>55</v>
      </c>
      <c r="Q22" s="107">
        <v>95</v>
      </c>
    </row>
    <row r="23" spans="1:17" ht="42.75" customHeight="1" x14ac:dyDescent="0.3">
      <c r="A23" s="103">
        <v>14</v>
      </c>
      <c r="B23" s="105" t="s">
        <v>157</v>
      </c>
      <c r="C23" s="102">
        <f t="shared" si="1"/>
        <v>149</v>
      </c>
      <c r="D23" s="102">
        <f t="shared" si="2"/>
        <v>95</v>
      </c>
      <c r="E23" s="102">
        <f t="shared" si="3"/>
        <v>54</v>
      </c>
      <c r="F23" s="102">
        <f t="shared" si="4"/>
        <v>87</v>
      </c>
      <c r="G23" s="106">
        <v>76</v>
      </c>
      <c r="H23" s="158">
        <v>11</v>
      </c>
      <c r="I23" s="101">
        <v>33</v>
      </c>
      <c r="J23" s="106">
        <v>7</v>
      </c>
      <c r="K23" s="106">
        <v>26</v>
      </c>
      <c r="L23" s="102">
        <f t="shared" si="5"/>
        <v>29</v>
      </c>
      <c r="M23" s="106">
        <v>12</v>
      </c>
      <c r="N23" s="106">
        <v>17</v>
      </c>
      <c r="O23" s="102">
        <f t="shared" si="6"/>
        <v>155</v>
      </c>
      <c r="P23" s="107">
        <v>50</v>
      </c>
      <c r="Q23" s="107">
        <v>105</v>
      </c>
    </row>
    <row r="24" spans="1:17" ht="42.75" customHeight="1" x14ac:dyDescent="0.3">
      <c r="A24" s="103">
        <v>15</v>
      </c>
      <c r="B24" s="105" t="s">
        <v>158</v>
      </c>
      <c r="C24" s="102">
        <f t="shared" si="1"/>
        <v>561</v>
      </c>
      <c r="D24" s="102">
        <f t="shared" si="2"/>
        <v>392</v>
      </c>
      <c r="E24" s="102">
        <f t="shared" si="3"/>
        <v>169</v>
      </c>
      <c r="F24" s="102">
        <f t="shared" si="4"/>
        <v>327</v>
      </c>
      <c r="G24" s="106">
        <v>243</v>
      </c>
      <c r="H24" s="158">
        <v>84</v>
      </c>
      <c r="I24" s="101">
        <v>140</v>
      </c>
      <c r="J24" s="106">
        <v>87</v>
      </c>
      <c r="K24" s="106">
        <v>53</v>
      </c>
      <c r="L24" s="102">
        <f t="shared" si="5"/>
        <v>94</v>
      </c>
      <c r="M24" s="106">
        <v>62</v>
      </c>
      <c r="N24" s="106">
        <v>32</v>
      </c>
      <c r="O24" s="102">
        <f t="shared" si="6"/>
        <v>243</v>
      </c>
      <c r="P24" s="107">
        <v>80</v>
      </c>
      <c r="Q24" s="107">
        <v>163</v>
      </c>
    </row>
    <row r="25" spans="1:17" ht="42.75" customHeight="1" x14ac:dyDescent="0.3">
      <c r="A25" s="103">
        <v>16</v>
      </c>
      <c r="B25" s="105" t="s">
        <v>159</v>
      </c>
      <c r="C25" s="102">
        <f t="shared" si="1"/>
        <v>2372</v>
      </c>
      <c r="D25" s="102">
        <f t="shared" si="2"/>
        <v>904</v>
      </c>
      <c r="E25" s="102">
        <f t="shared" si="3"/>
        <v>1468</v>
      </c>
      <c r="F25" s="102">
        <f t="shared" si="4"/>
        <v>1415</v>
      </c>
      <c r="G25" s="106">
        <v>446</v>
      </c>
      <c r="H25" s="158">
        <v>969</v>
      </c>
      <c r="I25" s="101">
        <v>581</v>
      </c>
      <c r="J25" s="106">
        <v>301</v>
      </c>
      <c r="K25" s="106">
        <v>280</v>
      </c>
      <c r="L25" s="102">
        <f t="shared" si="5"/>
        <v>376</v>
      </c>
      <c r="M25" s="106">
        <v>157</v>
      </c>
      <c r="N25" s="106">
        <v>219</v>
      </c>
      <c r="O25" s="102">
        <f t="shared" si="6"/>
        <v>243</v>
      </c>
      <c r="P25" s="107">
        <v>94</v>
      </c>
      <c r="Q25" s="107">
        <v>149</v>
      </c>
    </row>
  </sheetData>
  <mergeCells count="21">
    <mergeCell ref="C5:E6"/>
    <mergeCell ref="F5:N5"/>
    <mergeCell ref="O5:Q6"/>
    <mergeCell ref="F6:H6"/>
    <mergeCell ref="I6:K6"/>
    <mergeCell ref="O7:O8"/>
    <mergeCell ref="P7:Q7"/>
    <mergeCell ref="A9:B9"/>
    <mergeCell ref="A1:Q3"/>
    <mergeCell ref="L6:N6"/>
    <mergeCell ref="C7:C8"/>
    <mergeCell ref="D7:E7"/>
    <mergeCell ref="F7:F8"/>
    <mergeCell ref="G7:H7"/>
    <mergeCell ref="I7:I8"/>
    <mergeCell ref="J7:K7"/>
    <mergeCell ref="L7:L8"/>
    <mergeCell ref="M7:N7"/>
    <mergeCell ref="J4:Q4"/>
    <mergeCell ref="A5:A8"/>
    <mergeCell ref="B5:B8"/>
  </mergeCells>
  <pageMargins left="0.7" right="0.7" top="0.75" bottom="0.75" header="0.3" footer="0.3"/>
  <pageSetup paperSize="9" scale="43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view="pageBreakPreview" zoomScale="70" zoomScaleNormal="100" zoomScaleSheetLayoutView="70" workbookViewId="0">
      <selection activeCell="H19" sqref="H19"/>
    </sheetView>
  </sheetViews>
  <sheetFormatPr defaultRowHeight="18.75" x14ac:dyDescent="0.3"/>
  <cols>
    <col min="1" max="1" width="3.77734375" bestFit="1" customWidth="1"/>
    <col min="2" max="2" width="13.88671875" customWidth="1"/>
    <col min="4" max="4" width="13.88671875" customWidth="1"/>
    <col min="7" max="7" width="12.44140625" customWidth="1"/>
    <col min="10" max="10" width="12.21875" customWidth="1"/>
    <col min="13" max="13" width="13.5546875" customWidth="1"/>
    <col min="16" max="16" width="11.77734375" customWidth="1"/>
  </cols>
  <sheetData>
    <row r="1" spans="1:17" ht="18.75" customHeight="1" x14ac:dyDescent="0.3">
      <c r="A1" s="180" t="s">
        <v>175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20.25" customHeight="1" x14ac:dyDescent="0.3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1:17" s="96" customFormat="1" ht="20.25" customHeight="1" x14ac:dyDescent="0.3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17" ht="18.75" customHeight="1" x14ac:dyDescent="0.3">
      <c r="A4" s="175" t="s">
        <v>295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1:17" s="90" customFormat="1" ht="27.75" customHeight="1" x14ac:dyDescent="0.3">
      <c r="A5" s="186" t="s">
        <v>55</v>
      </c>
      <c r="B5" s="186" t="s">
        <v>71</v>
      </c>
      <c r="C5" s="186" t="s">
        <v>56</v>
      </c>
      <c r="D5" s="186"/>
      <c r="E5" s="186"/>
      <c r="F5" s="187" t="s">
        <v>12</v>
      </c>
      <c r="G5" s="187"/>
      <c r="H5" s="187"/>
      <c r="I5" s="187"/>
      <c r="J5" s="187"/>
      <c r="K5" s="187"/>
      <c r="L5" s="187"/>
      <c r="M5" s="187"/>
      <c r="N5" s="187"/>
      <c r="O5" s="191" t="s">
        <v>143</v>
      </c>
      <c r="P5" s="192"/>
      <c r="Q5" s="193"/>
    </row>
    <row r="6" spans="1:17" s="90" customFormat="1" ht="27.75" customHeight="1" x14ac:dyDescent="0.3">
      <c r="A6" s="186"/>
      <c r="B6" s="186"/>
      <c r="C6" s="186"/>
      <c r="D6" s="186"/>
      <c r="E6" s="186"/>
      <c r="F6" s="189" t="s">
        <v>291</v>
      </c>
      <c r="G6" s="186"/>
      <c r="H6" s="186"/>
      <c r="I6" s="189" t="s">
        <v>288</v>
      </c>
      <c r="J6" s="186"/>
      <c r="K6" s="186"/>
      <c r="L6" s="189" t="s">
        <v>289</v>
      </c>
      <c r="M6" s="186"/>
      <c r="N6" s="186"/>
      <c r="O6" s="194"/>
      <c r="P6" s="195"/>
      <c r="Q6" s="196"/>
    </row>
    <row r="7" spans="1:17" s="90" customFormat="1" ht="27.75" customHeight="1" x14ac:dyDescent="0.3">
      <c r="A7" s="186"/>
      <c r="B7" s="186"/>
      <c r="C7" s="186" t="s">
        <v>14</v>
      </c>
      <c r="D7" s="187" t="s">
        <v>12</v>
      </c>
      <c r="E7" s="187"/>
      <c r="F7" s="186" t="s">
        <v>14</v>
      </c>
      <c r="G7" s="187" t="s">
        <v>12</v>
      </c>
      <c r="H7" s="187"/>
      <c r="I7" s="186" t="s">
        <v>14</v>
      </c>
      <c r="J7" s="187" t="s">
        <v>12</v>
      </c>
      <c r="K7" s="187"/>
      <c r="L7" s="186" t="s">
        <v>14</v>
      </c>
      <c r="M7" s="187" t="s">
        <v>12</v>
      </c>
      <c r="N7" s="187"/>
      <c r="O7" s="186" t="s">
        <v>30</v>
      </c>
      <c r="P7" s="187" t="s">
        <v>12</v>
      </c>
      <c r="Q7" s="187"/>
    </row>
    <row r="8" spans="1:17" s="90" customFormat="1" ht="50.25" customHeight="1" x14ac:dyDescent="0.3">
      <c r="A8" s="190"/>
      <c r="B8" s="190"/>
      <c r="C8" s="190"/>
      <c r="D8" s="138" t="s">
        <v>15</v>
      </c>
      <c r="E8" s="138" t="s">
        <v>11</v>
      </c>
      <c r="F8" s="190"/>
      <c r="G8" s="138" t="s">
        <v>15</v>
      </c>
      <c r="H8" s="138" t="s">
        <v>11</v>
      </c>
      <c r="I8" s="190"/>
      <c r="J8" s="138" t="s">
        <v>15</v>
      </c>
      <c r="K8" s="138" t="s">
        <v>11</v>
      </c>
      <c r="L8" s="190"/>
      <c r="M8" s="138" t="s">
        <v>15</v>
      </c>
      <c r="N8" s="138" t="s">
        <v>11</v>
      </c>
      <c r="O8" s="186"/>
      <c r="P8" s="139" t="s">
        <v>64</v>
      </c>
      <c r="Q8" s="139" t="s">
        <v>11</v>
      </c>
    </row>
    <row r="9" spans="1:17" ht="27.75" customHeight="1" x14ac:dyDescent="0.3">
      <c r="A9" s="188" t="s">
        <v>54</v>
      </c>
      <c r="B9" s="188"/>
      <c r="C9" s="112">
        <f>+D9+E9</f>
        <v>11285</v>
      </c>
      <c r="D9" s="112">
        <f>SUM(D10:D22)</f>
        <v>4249</v>
      </c>
      <c r="E9" s="112">
        <f>SUM(E10:E22)</f>
        <v>7036</v>
      </c>
      <c r="F9" s="112">
        <f>+G9+H9</f>
        <v>4041</v>
      </c>
      <c r="G9" s="112">
        <f>SUM(G10:G22)</f>
        <v>1077</v>
      </c>
      <c r="H9" s="112">
        <f>SUM(H10:H22)</f>
        <v>2964</v>
      </c>
      <c r="I9" s="112">
        <f>+J9+K9</f>
        <v>3768</v>
      </c>
      <c r="J9" s="112">
        <f>SUM(J10:J22)</f>
        <v>1265</v>
      </c>
      <c r="K9" s="112">
        <f>SUM(K10:K22)</f>
        <v>2503</v>
      </c>
      <c r="L9" s="112">
        <f>+M9+N9</f>
        <v>3476</v>
      </c>
      <c r="M9" s="112">
        <f>SUM(M10:M22)</f>
        <v>1907</v>
      </c>
      <c r="N9" s="112">
        <f>SUM(N10:N22)</f>
        <v>1569</v>
      </c>
      <c r="O9" s="112">
        <f>+P9+Q9</f>
        <v>2849</v>
      </c>
      <c r="P9" s="112">
        <f>SUM(P10:P22)</f>
        <v>887</v>
      </c>
      <c r="Q9" s="112">
        <f>SUM(Q10:Q22)</f>
        <v>1962</v>
      </c>
    </row>
    <row r="10" spans="1:17" ht="42.75" customHeight="1" x14ac:dyDescent="0.3">
      <c r="A10" s="62">
        <v>1</v>
      </c>
      <c r="B10" s="92" t="s">
        <v>162</v>
      </c>
      <c r="C10" s="129">
        <f t="shared" ref="C10:C22" si="0">+D10+E10</f>
        <v>1725</v>
      </c>
      <c r="D10" s="93">
        <f t="shared" ref="D10:D22" si="1">+G10+J10+M10</f>
        <v>751</v>
      </c>
      <c r="E10" s="93">
        <f t="shared" ref="E10:E22" si="2">+H10+K10+N10</f>
        <v>974</v>
      </c>
      <c r="F10" s="129">
        <f t="shared" ref="F10:F22" si="3">+G10+H10</f>
        <v>415</v>
      </c>
      <c r="G10" s="93">
        <v>123</v>
      </c>
      <c r="H10" s="148">
        <v>292</v>
      </c>
      <c r="I10" s="88">
        <v>709</v>
      </c>
      <c r="J10" s="93">
        <v>256</v>
      </c>
      <c r="K10" s="93">
        <v>453</v>
      </c>
      <c r="L10" s="129">
        <f t="shared" ref="L10:L22" si="4">+M10+N10</f>
        <v>601</v>
      </c>
      <c r="M10" s="93">
        <v>372</v>
      </c>
      <c r="N10" s="93">
        <v>229</v>
      </c>
      <c r="O10" s="95">
        <f>+P10+Q10</f>
        <v>508</v>
      </c>
      <c r="P10" s="95">
        <v>188</v>
      </c>
      <c r="Q10" s="95">
        <v>320</v>
      </c>
    </row>
    <row r="11" spans="1:17" ht="42.75" customHeight="1" x14ac:dyDescent="0.3">
      <c r="A11" s="89">
        <f>+A10+1</f>
        <v>2</v>
      </c>
      <c r="B11" s="94" t="s">
        <v>163</v>
      </c>
      <c r="C11" s="129">
        <f t="shared" si="0"/>
        <v>583</v>
      </c>
      <c r="D11" s="95">
        <f t="shared" si="1"/>
        <v>151</v>
      </c>
      <c r="E11" s="95">
        <f t="shared" si="2"/>
        <v>432</v>
      </c>
      <c r="F11" s="129">
        <f t="shared" si="3"/>
        <v>326</v>
      </c>
      <c r="G11" s="95">
        <v>44</v>
      </c>
      <c r="H11" s="149">
        <v>282</v>
      </c>
      <c r="I11" s="99">
        <v>169</v>
      </c>
      <c r="J11" s="95">
        <v>46</v>
      </c>
      <c r="K11" s="95">
        <v>123</v>
      </c>
      <c r="L11" s="129">
        <f t="shared" si="4"/>
        <v>88</v>
      </c>
      <c r="M11" s="95">
        <v>61</v>
      </c>
      <c r="N11" s="95">
        <v>27</v>
      </c>
      <c r="O11" s="95">
        <f t="shared" ref="O11:O22" si="5">+P11+Q11</f>
        <v>165</v>
      </c>
      <c r="P11" s="95">
        <v>35</v>
      </c>
      <c r="Q11" s="95">
        <v>130</v>
      </c>
    </row>
    <row r="12" spans="1:17" ht="42.75" customHeight="1" x14ac:dyDescent="0.3">
      <c r="A12" s="89">
        <f t="shared" ref="A12:A22" si="6">+A11+1</f>
        <v>3</v>
      </c>
      <c r="B12" s="94" t="s">
        <v>164</v>
      </c>
      <c r="C12" s="129">
        <f t="shared" si="0"/>
        <v>711</v>
      </c>
      <c r="D12" s="95">
        <f t="shared" si="1"/>
        <v>275</v>
      </c>
      <c r="E12" s="95">
        <f t="shared" si="2"/>
        <v>436</v>
      </c>
      <c r="F12" s="129">
        <f t="shared" si="3"/>
        <v>249</v>
      </c>
      <c r="G12" s="95">
        <v>48</v>
      </c>
      <c r="H12" s="149">
        <v>201</v>
      </c>
      <c r="I12" s="99">
        <v>218</v>
      </c>
      <c r="J12" s="95">
        <v>78</v>
      </c>
      <c r="K12" s="95">
        <v>140</v>
      </c>
      <c r="L12" s="129">
        <f t="shared" si="4"/>
        <v>244</v>
      </c>
      <c r="M12" s="95">
        <v>149</v>
      </c>
      <c r="N12" s="95">
        <v>95</v>
      </c>
      <c r="O12" s="95">
        <f t="shared" si="5"/>
        <v>190</v>
      </c>
      <c r="P12" s="95">
        <v>40</v>
      </c>
      <c r="Q12" s="95">
        <v>150</v>
      </c>
    </row>
    <row r="13" spans="1:17" ht="42.75" customHeight="1" x14ac:dyDescent="0.3">
      <c r="A13" s="89">
        <f t="shared" si="6"/>
        <v>4</v>
      </c>
      <c r="B13" s="94" t="s">
        <v>165</v>
      </c>
      <c r="C13" s="129">
        <f t="shared" si="0"/>
        <v>814</v>
      </c>
      <c r="D13" s="95">
        <f t="shared" si="1"/>
        <v>236</v>
      </c>
      <c r="E13" s="95">
        <f t="shared" si="2"/>
        <v>578</v>
      </c>
      <c r="F13" s="129">
        <f t="shared" si="3"/>
        <v>371</v>
      </c>
      <c r="G13" s="95">
        <v>47</v>
      </c>
      <c r="H13" s="149">
        <v>324</v>
      </c>
      <c r="I13" s="99">
        <v>251</v>
      </c>
      <c r="J13" s="95">
        <v>87</v>
      </c>
      <c r="K13" s="95">
        <v>164</v>
      </c>
      <c r="L13" s="129">
        <f t="shared" si="4"/>
        <v>192</v>
      </c>
      <c r="M13" s="95">
        <v>102</v>
      </c>
      <c r="N13" s="95">
        <v>90</v>
      </c>
      <c r="O13" s="95">
        <f t="shared" si="5"/>
        <v>218</v>
      </c>
      <c r="P13" s="95">
        <v>68</v>
      </c>
      <c r="Q13" s="95">
        <v>150</v>
      </c>
    </row>
    <row r="14" spans="1:17" ht="42.75" customHeight="1" x14ac:dyDescent="0.3">
      <c r="A14" s="89">
        <f t="shared" si="6"/>
        <v>5</v>
      </c>
      <c r="B14" s="94" t="s">
        <v>166</v>
      </c>
      <c r="C14" s="129">
        <f t="shared" si="0"/>
        <v>1289</v>
      </c>
      <c r="D14" s="95">
        <f t="shared" si="1"/>
        <v>527</v>
      </c>
      <c r="E14" s="95">
        <f t="shared" si="2"/>
        <v>762</v>
      </c>
      <c r="F14" s="129">
        <f t="shared" si="3"/>
        <v>662</v>
      </c>
      <c r="G14" s="95">
        <v>192</v>
      </c>
      <c r="H14" s="149">
        <v>470</v>
      </c>
      <c r="I14" s="99">
        <v>316</v>
      </c>
      <c r="J14" s="95">
        <v>140</v>
      </c>
      <c r="K14" s="95">
        <v>176</v>
      </c>
      <c r="L14" s="129">
        <f t="shared" si="4"/>
        <v>311</v>
      </c>
      <c r="M14" s="95">
        <v>195</v>
      </c>
      <c r="N14" s="95">
        <v>116</v>
      </c>
      <c r="O14" s="95">
        <f t="shared" si="5"/>
        <v>242</v>
      </c>
      <c r="P14" s="95">
        <v>92</v>
      </c>
      <c r="Q14" s="95">
        <v>150</v>
      </c>
    </row>
    <row r="15" spans="1:17" ht="42.75" customHeight="1" x14ac:dyDescent="0.3">
      <c r="A15" s="89">
        <f t="shared" si="6"/>
        <v>6</v>
      </c>
      <c r="B15" s="94" t="s">
        <v>167</v>
      </c>
      <c r="C15" s="129">
        <f t="shared" si="0"/>
        <v>483</v>
      </c>
      <c r="D15" s="95">
        <f t="shared" si="1"/>
        <v>151</v>
      </c>
      <c r="E15" s="95">
        <f t="shared" si="2"/>
        <v>332</v>
      </c>
      <c r="F15" s="129">
        <f t="shared" si="3"/>
        <v>112</v>
      </c>
      <c r="G15" s="95">
        <v>27</v>
      </c>
      <c r="H15" s="149">
        <v>85</v>
      </c>
      <c r="I15" s="99">
        <v>152</v>
      </c>
      <c r="J15" s="95">
        <v>42</v>
      </c>
      <c r="K15" s="95">
        <v>110</v>
      </c>
      <c r="L15" s="129">
        <f t="shared" si="4"/>
        <v>219</v>
      </c>
      <c r="M15" s="95">
        <v>82</v>
      </c>
      <c r="N15" s="95">
        <v>137</v>
      </c>
      <c r="O15" s="95">
        <f t="shared" si="5"/>
        <v>120</v>
      </c>
      <c r="P15" s="95">
        <v>30</v>
      </c>
      <c r="Q15" s="95">
        <v>90</v>
      </c>
    </row>
    <row r="16" spans="1:17" ht="42.75" customHeight="1" x14ac:dyDescent="0.3">
      <c r="A16" s="89">
        <f t="shared" si="6"/>
        <v>7</v>
      </c>
      <c r="B16" s="94" t="s">
        <v>168</v>
      </c>
      <c r="C16" s="129">
        <f t="shared" si="0"/>
        <v>613</v>
      </c>
      <c r="D16" s="95">
        <f t="shared" si="1"/>
        <v>326</v>
      </c>
      <c r="E16" s="95">
        <f t="shared" si="2"/>
        <v>287</v>
      </c>
      <c r="F16" s="129">
        <f t="shared" si="3"/>
        <v>161</v>
      </c>
      <c r="G16" s="95">
        <v>71</v>
      </c>
      <c r="H16" s="149">
        <v>90</v>
      </c>
      <c r="I16" s="99">
        <v>244</v>
      </c>
      <c r="J16" s="95">
        <v>108</v>
      </c>
      <c r="K16" s="95">
        <v>136</v>
      </c>
      <c r="L16" s="129">
        <f t="shared" si="4"/>
        <v>208</v>
      </c>
      <c r="M16" s="95">
        <v>147</v>
      </c>
      <c r="N16" s="95">
        <v>61</v>
      </c>
      <c r="O16" s="95">
        <f t="shared" si="5"/>
        <v>214</v>
      </c>
      <c r="P16" s="95">
        <v>74</v>
      </c>
      <c r="Q16" s="95">
        <v>140</v>
      </c>
    </row>
    <row r="17" spans="1:17" ht="42.75" customHeight="1" x14ac:dyDescent="0.3">
      <c r="A17" s="89">
        <f t="shared" si="6"/>
        <v>8</v>
      </c>
      <c r="B17" s="94" t="s">
        <v>169</v>
      </c>
      <c r="C17" s="129">
        <f t="shared" si="0"/>
        <v>144</v>
      </c>
      <c r="D17" s="95">
        <f t="shared" si="1"/>
        <v>15</v>
      </c>
      <c r="E17" s="95">
        <f t="shared" si="2"/>
        <v>129</v>
      </c>
      <c r="F17" s="129">
        <f t="shared" si="3"/>
        <v>34</v>
      </c>
      <c r="G17" s="95">
        <v>4</v>
      </c>
      <c r="H17" s="149">
        <v>30</v>
      </c>
      <c r="I17" s="99">
        <v>96</v>
      </c>
      <c r="J17" s="95">
        <v>7</v>
      </c>
      <c r="K17" s="95">
        <v>89</v>
      </c>
      <c r="L17" s="129">
        <f t="shared" si="4"/>
        <v>14</v>
      </c>
      <c r="M17" s="95">
        <v>4</v>
      </c>
      <c r="N17" s="95">
        <v>10</v>
      </c>
      <c r="O17" s="95">
        <f t="shared" si="5"/>
        <v>43</v>
      </c>
      <c r="P17" s="95">
        <v>8</v>
      </c>
      <c r="Q17" s="95">
        <v>35</v>
      </c>
    </row>
    <row r="18" spans="1:17" ht="42.75" customHeight="1" x14ac:dyDescent="0.3">
      <c r="A18" s="89">
        <f>+A17+1</f>
        <v>9</v>
      </c>
      <c r="B18" s="94" t="s">
        <v>170</v>
      </c>
      <c r="C18" s="129">
        <f t="shared" si="0"/>
        <v>257</v>
      </c>
      <c r="D18" s="95">
        <f t="shared" si="1"/>
        <v>56</v>
      </c>
      <c r="E18" s="95">
        <f t="shared" si="2"/>
        <v>201</v>
      </c>
      <c r="F18" s="129">
        <f t="shared" si="3"/>
        <v>51</v>
      </c>
      <c r="G18" s="95">
        <v>16</v>
      </c>
      <c r="H18" s="149">
        <v>35</v>
      </c>
      <c r="I18" s="99">
        <v>146</v>
      </c>
      <c r="J18" s="95">
        <v>17</v>
      </c>
      <c r="K18" s="95">
        <v>129</v>
      </c>
      <c r="L18" s="129">
        <f t="shared" si="4"/>
        <v>60</v>
      </c>
      <c r="M18" s="95">
        <v>23</v>
      </c>
      <c r="N18" s="95">
        <v>37</v>
      </c>
      <c r="O18" s="95">
        <f t="shared" si="5"/>
        <v>87</v>
      </c>
      <c r="P18" s="95">
        <v>10</v>
      </c>
      <c r="Q18" s="95">
        <v>77</v>
      </c>
    </row>
    <row r="19" spans="1:17" ht="42.75" customHeight="1" x14ac:dyDescent="0.3">
      <c r="A19" s="62">
        <f t="shared" si="6"/>
        <v>10</v>
      </c>
      <c r="B19" s="92" t="s">
        <v>171</v>
      </c>
      <c r="C19" s="129">
        <f t="shared" si="0"/>
        <v>669</v>
      </c>
      <c r="D19" s="93">
        <f t="shared" si="1"/>
        <v>263</v>
      </c>
      <c r="E19" s="93">
        <f t="shared" si="2"/>
        <v>406</v>
      </c>
      <c r="F19" s="129">
        <f t="shared" si="3"/>
        <v>393</v>
      </c>
      <c r="G19" s="93">
        <v>114</v>
      </c>
      <c r="H19" s="148">
        <v>279</v>
      </c>
      <c r="I19" s="88">
        <v>145</v>
      </c>
      <c r="J19" s="93">
        <v>63</v>
      </c>
      <c r="K19" s="93">
        <v>82</v>
      </c>
      <c r="L19" s="129">
        <f t="shared" si="4"/>
        <v>131</v>
      </c>
      <c r="M19" s="93">
        <v>86</v>
      </c>
      <c r="N19" s="93">
        <v>45</v>
      </c>
      <c r="O19" s="95">
        <f t="shared" si="5"/>
        <v>195</v>
      </c>
      <c r="P19" s="95">
        <v>45</v>
      </c>
      <c r="Q19" s="95">
        <v>150</v>
      </c>
    </row>
    <row r="20" spans="1:17" ht="42.75" customHeight="1" x14ac:dyDescent="0.3">
      <c r="A20" s="62">
        <f t="shared" si="6"/>
        <v>11</v>
      </c>
      <c r="B20" s="92" t="s">
        <v>172</v>
      </c>
      <c r="C20" s="129">
        <f t="shared" si="0"/>
        <v>1135</v>
      </c>
      <c r="D20" s="93">
        <f t="shared" si="1"/>
        <v>618</v>
      </c>
      <c r="E20" s="93">
        <f t="shared" si="2"/>
        <v>517</v>
      </c>
      <c r="F20" s="129">
        <f t="shared" si="3"/>
        <v>479</v>
      </c>
      <c r="G20" s="93">
        <v>199</v>
      </c>
      <c r="H20" s="148">
        <v>280</v>
      </c>
      <c r="I20" s="88">
        <v>370</v>
      </c>
      <c r="J20" s="93">
        <v>166</v>
      </c>
      <c r="K20" s="93">
        <v>204</v>
      </c>
      <c r="L20" s="129">
        <f t="shared" si="4"/>
        <v>286</v>
      </c>
      <c r="M20" s="93">
        <v>253</v>
      </c>
      <c r="N20" s="93">
        <v>33</v>
      </c>
      <c r="O20" s="95">
        <f t="shared" si="5"/>
        <v>258</v>
      </c>
      <c r="P20" s="95">
        <v>108</v>
      </c>
      <c r="Q20" s="95">
        <v>150</v>
      </c>
    </row>
    <row r="21" spans="1:17" ht="42.75" customHeight="1" x14ac:dyDescent="0.3">
      <c r="A21" s="62">
        <f t="shared" si="6"/>
        <v>12</v>
      </c>
      <c r="B21" s="92" t="s">
        <v>173</v>
      </c>
      <c r="C21" s="129">
        <f t="shared" si="0"/>
        <v>960</v>
      </c>
      <c r="D21" s="93">
        <f t="shared" si="1"/>
        <v>336</v>
      </c>
      <c r="E21" s="93">
        <f t="shared" si="2"/>
        <v>624</v>
      </c>
      <c r="F21" s="129">
        <f t="shared" si="3"/>
        <v>272</v>
      </c>
      <c r="G21" s="93">
        <v>98</v>
      </c>
      <c r="H21" s="148">
        <v>174</v>
      </c>
      <c r="I21" s="88">
        <v>322</v>
      </c>
      <c r="J21" s="93">
        <v>96</v>
      </c>
      <c r="K21" s="93">
        <v>226</v>
      </c>
      <c r="L21" s="129">
        <f t="shared" si="4"/>
        <v>366</v>
      </c>
      <c r="M21" s="93">
        <v>142</v>
      </c>
      <c r="N21" s="93">
        <v>224</v>
      </c>
      <c r="O21" s="95">
        <f t="shared" si="5"/>
        <v>234</v>
      </c>
      <c r="P21" s="95">
        <v>84</v>
      </c>
      <c r="Q21" s="95">
        <v>150</v>
      </c>
    </row>
    <row r="22" spans="1:17" ht="42.75" customHeight="1" x14ac:dyDescent="0.3">
      <c r="A22" s="62">
        <f t="shared" si="6"/>
        <v>13</v>
      </c>
      <c r="B22" s="92" t="s">
        <v>174</v>
      </c>
      <c r="C22" s="129">
        <f t="shared" si="0"/>
        <v>1902</v>
      </c>
      <c r="D22" s="93">
        <f t="shared" si="1"/>
        <v>544</v>
      </c>
      <c r="E22" s="93">
        <f t="shared" si="2"/>
        <v>1358</v>
      </c>
      <c r="F22" s="129">
        <f t="shared" si="3"/>
        <v>516</v>
      </c>
      <c r="G22" s="93">
        <v>94</v>
      </c>
      <c r="H22" s="148">
        <v>422</v>
      </c>
      <c r="I22" s="88">
        <v>630</v>
      </c>
      <c r="J22" s="93">
        <v>159</v>
      </c>
      <c r="K22" s="93">
        <v>471</v>
      </c>
      <c r="L22" s="129">
        <f t="shared" si="4"/>
        <v>756</v>
      </c>
      <c r="M22" s="93">
        <v>291</v>
      </c>
      <c r="N22" s="93">
        <v>465</v>
      </c>
      <c r="O22" s="95">
        <f t="shared" si="5"/>
        <v>375</v>
      </c>
      <c r="P22" s="95">
        <v>105</v>
      </c>
      <c r="Q22" s="95">
        <v>270</v>
      </c>
    </row>
  </sheetData>
  <mergeCells count="21">
    <mergeCell ref="C5:E6"/>
    <mergeCell ref="F5:N5"/>
    <mergeCell ref="O5:Q6"/>
    <mergeCell ref="F6:H6"/>
    <mergeCell ref="I6:K6"/>
    <mergeCell ref="O7:O8"/>
    <mergeCell ref="P7:Q7"/>
    <mergeCell ref="A9:B9"/>
    <mergeCell ref="A1:Q3"/>
    <mergeCell ref="A4:Q4"/>
    <mergeCell ref="L6:N6"/>
    <mergeCell ref="C7:C8"/>
    <mergeCell ref="D7:E7"/>
    <mergeCell ref="F7:F8"/>
    <mergeCell ref="G7:H7"/>
    <mergeCell ref="I7:I8"/>
    <mergeCell ref="J7:K7"/>
    <mergeCell ref="L7:L8"/>
    <mergeCell ref="M7:N7"/>
    <mergeCell ref="A5:A8"/>
    <mergeCell ref="B5:B8"/>
  </mergeCells>
  <pageMargins left="0.70866141732283472" right="0.70866141732283472" top="0.74803149606299213" bottom="0.74803149606299213" header="0.31496062992125984" footer="0.31496062992125984"/>
  <pageSetup paperSize="9" scale="61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view="pageBreakPreview" zoomScale="70" zoomScaleNormal="100" zoomScaleSheetLayoutView="70" workbookViewId="0">
      <selection activeCell="H22" sqref="H22"/>
    </sheetView>
  </sheetViews>
  <sheetFormatPr defaultRowHeight="18.75" x14ac:dyDescent="0.3"/>
  <cols>
    <col min="1" max="1" width="3.77734375" bestFit="1" customWidth="1"/>
    <col min="2" max="2" width="13.77734375" bestFit="1" customWidth="1"/>
    <col min="4" max="4" width="11.21875" customWidth="1"/>
    <col min="7" max="7" width="10.88671875" customWidth="1"/>
    <col min="10" max="10" width="11.33203125" customWidth="1"/>
  </cols>
  <sheetData>
    <row r="1" spans="1:17" s="96" customFormat="1" x14ac:dyDescent="0.3">
      <c r="A1" s="180" t="s">
        <v>189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s="96" customFormat="1" x14ac:dyDescent="0.3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1:17" x14ac:dyDescent="0.3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17" x14ac:dyDescent="0.3">
      <c r="A4" s="97"/>
      <c r="B4" s="97"/>
      <c r="C4" s="97"/>
      <c r="D4" s="97"/>
      <c r="E4" s="97"/>
      <c r="F4" s="97"/>
      <c r="G4" s="97"/>
      <c r="H4" s="97"/>
      <c r="I4" s="97"/>
      <c r="J4" s="175" t="s">
        <v>295</v>
      </c>
      <c r="K4" s="175"/>
      <c r="L4" s="175"/>
      <c r="M4" s="175"/>
      <c r="N4" s="175"/>
      <c r="O4" s="175"/>
      <c r="P4" s="175"/>
      <c r="Q4" s="175"/>
    </row>
    <row r="5" spans="1:17" s="90" customFormat="1" x14ac:dyDescent="0.3">
      <c r="A5" s="186" t="s">
        <v>55</v>
      </c>
      <c r="B5" s="186" t="s">
        <v>71</v>
      </c>
      <c r="C5" s="186" t="s">
        <v>56</v>
      </c>
      <c r="D5" s="186"/>
      <c r="E5" s="186"/>
      <c r="F5" s="187" t="s">
        <v>12</v>
      </c>
      <c r="G5" s="187"/>
      <c r="H5" s="187"/>
      <c r="I5" s="187"/>
      <c r="J5" s="187"/>
      <c r="K5" s="187"/>
      <c r="L5" s="187"/>
      <c r="M5" s="187"/>
      <c r="N5" s="187"/>
      <c r="O5" s="191" t="s">
        <v>143</v>
      </c>
      <c r="P5" s="192"/>
      <c r="Q5" s="193"/>
    </row>
    <row r="6" spans="1:17" s="90" customFormat="1" ht="18.75" customHeight="1" x14ac:dyDescent="0.3">
      <c r="A6" s="186"/>
      <c r="B6" s="186"/>
      <c r="C6" s="186"/>
      <c r="D6" s="186"/>
      <c r="E6" s="186"/>
      <c r="F6" s="189" t="s">
        <v>291</v>
      </c>
      <c r="G6" s="186"/>
      <c r="H6" s="186"/>
      <c r="I6" s="189" t="s">
        <v>288</v>
      </c>
      <c r="J6" s="186"/>
      <c r="K6" s="186"/>
      <c r="L6" s="189" t="s">
        <v>289</v>
      </c>
      <c r="M6" s="186"/>
      <c r="N6" s="186"/>
      <c r="O6" s="194"/>
      <c r="P6" s="195"/>
      <c r="Q6" s="196"/>
    </row>
    <row r="7" spans="1:17" s="90" customFormat="1" x14ac:dyDescent="0.3">
      <c r="A7" s="186"/>
      <c r="B7" s="186"/>
      <c r="C7" s="186" t="s">
        <v>14</v>
      </c>
      <c r="D7" s="187" t="s">
        <v>12</v>
      </c>
      <c r="E7" s="187"/>
      <c r="F7" s="186" t="s">
        <v>14</v>
      </c>
      <c r="G7" s="187" t="s">
        <v>12</v>
      </c>
      <c r="H7" s="187"/>
      <c r="I7" s="186" t="s">
        <v>14</v>
      </c>
      <c r="J7" s="187" t="s">
        <v>12</v>
      </c>
      <c r="K7" s="187"/>
      <c r="L7" s="186" t="s">
        <v>14</v>
      </c>
      <c r="M7" s="187" t="s">
        <v>12</v>
      </c>
      <c r="N7" s="187"/>
      <c r="O7" s="186" t="s">
        <v>30</v>
      </c>
      <c r="P7" s="187" t="s">
        <v>12</v>
      </c>
      <c r="Q7" s="187"/>
    </row>
    <row r="8" spans="1:17" s="90" customFormat="1" ht="49.5" x14ac:dyDescent="0.3">
      <c r="A8" s="190"/>
      <c r="B8" s="190"/>
      <c r="C8" s="190"/>
      <c r="D8" s="138" t="s">
        <v>15</v>
      </c>
      <c r="E8" s="138" t="s">
        <v>11</v>
      </c>
      <c r="F8" s="190"/>
      <c r="G8" s="138" t="s">
        <v>15</v>
      </c>
      <c r="H8" s="138" t="s">
        <v>11</v>
      </c>
      <c r="I8" s="190"/>
      <c r="J8" s="138" t="s">
        <v>15</v>
      </c>
      <c r="K8" s="138" t="s">
        <v>11</v>
      </c>
      <c r="L8" s="190"/>
      <c r="M8" s="138" t="s">
        <v>15</v>
      </c>
      <c r="N8" s="138" t="s">
        <v>11</v>
      </c>
      <c r="O8" s="186"/>
      <c r="P8" s="139" t="s">
        <v>64</v>
      </c>
      <c r="Q8" s="139" t="s">
        <v>11</v>
      </c>
    </row>
    <row r="9" spans="1:17" x14ac:dyDescent="0.3">
      <c r="A9" s="188" t="s">
        <v>54</v>
      </c>
      <c r="B9" s="188"/>
      <c r="C9" s="112">
        <f>+D9+E9</f>
        <v>6538</v>
      </c>
      <c r="D9" s="112">
        <f>SUM(D10:D22)</f>
        <v>2041</v>
      </c>
      <c r="E9" s="112">
        <f>SUM(E10:E22)</f>
        <v>4497</v>
      </c>
      <c r="F9" s="112">
        <f>+G9+H9</f>
        <v>3267</v>
      </c>
      <c r="G9" s="112">
        <f>SUM(G10:G22)</f>
        <v>935</v>
      </c>
      <c r="H9" s="112">
        <f>SUM(H10:H22)</f>
        <v>2332</v>
      </c>
      <c r="I9" s="112">
        <f>+J9+K9</f>
        <v>1979</v>
      </c>
      <c r="J9" s="112">
        <f>SUM(J10:J22)</f>
        <v>500</v>
      </c>
      <c r="K9" s="112">
        <f>SUM(K10:K22)</f>
        <v>1479</v>
      </c>
      <c r="L9" s="112">
        <f>+M9+N9</f>
        <v>1292</v>
      </c>
      <c r="M9" s="112">
        <f>SUM(M10:M22)</f>
        <v>606</v>
      </c>
      <c r="N9" s="112">
        <f>SUM(N10:N22)</f>
        <v>686</v>
      </c>
      <c r="O9" s="112">
        <f>+P9+Q9</f>
        <v>1395</v>
      </c>
      <c r="P9" s="112">
        <f>SUM(P10:P22)</f>
        <v>464</v>
      </c>
      <c r="Q9" s="112">
        <f>SUM(Q10:Q22)</f>
        <v>931</v>
      </c>
    </row>
    <row r="10" spans="1:17" ht="30.75" customHeight="1" x14ac:dyDescent="0.3">
      <c r="A10" s="62">
        <v>1</v>
      </c>
      <c r="B10" s="92" t="s">
        <v>176</v>
      </c>
      <c r="C10" s="129">
        <f t="shared" ref="C10:C22" si="0">+D10+E10</f>
        <v>1420</v>
      </c>
      <c r="D10" s="93">
        <f>+G10+J10+M10</f>
        <v>492</v>
      </c>
      <c r="E10" s="88">
        <f t="shared" ref="E10:E22" si="1">+H10+K10+N10</f>
        <v>928</v>
      </c>
      <c r="F10" s="129">
        <f t="shared" ref="F10:F22" si="2">+G10+H10</f>
        <v>504</v>
      </c>
      <c r="G10" s="93">
        <v>202</v>
      </c>
      <c r="H10" s="93">
        <v>302</v>
      </c>
      <c r="I10" s="88">
        <v>517</v>
      </c>
      <c r="J10" s="93">
        <v>133</v>
      </c>
      <c r="K10" s="93">
        <v>384</v>
      </c>
      <c r="L10" s="129">
        <f t="shared" ref="L10:L22" si="3">+M10+N10</f>
        <v>399</v>
      </c>
      <c r="M10" s="93">
        <v>157</v>
      </c>
      <c r="N10" s="95">
        <v>242</v>
      </c>
      <c r="O10" s="95">
        <f>+P10+Q10</f>
        <v>244</v>
      </c>
      <c r="P10" s="95">
        <v>86</v>
      </c>
      <c r="Q10" s="95">
        <v>158</v>
      </c>
    </row>
    <row r="11" spans="1:17" ht="30.75" customHeight="1" x14ac:dyDescent="0.3">
      <c r="A11" s="89">
        <f>+A10+1</f>
        <v>2</v>
      </c>
      <c r="B11" s="94" t="s">
        <v>177</v>
      </c>
      <c r="C11" s="129">
        <f t="shared" si="0"/>
        <v>1385</v>
      </c>
      <c r="D11" s="93">
        <f t="shared" ref="D11:D22" si="4">+G11+J11+M11</f>
        <v>409</v>
      </c>
      <c r="E11" s="88">
        <f t="shared" si="1"/>
        <v>976</v>
      </c>
      <c r="F11" s="129">
        <f t="shared" si="2"/>
        <v>616</v>
      </c>
      <c r="G11" s="95">
        <v>158</v>
      </c>
      <c r="H11" s="95">
        <v>458</v>
      </c>
      <c r="I11" s="99">
        <v>391</v>
      </c>
      <c r="J11" s="95">
        <v>148</v>
      </c>
      <c r="K11" s="95">
        <v>243</v>
      </c>
      <c r="L11" s="129">
        <f t="shared" si="3"/>
        <v>378</v>
      </c>
      <c r="M11" s="95">
        <v>103</v>
      </c>
      <c r="N11" s="95">
        <v>275</v>
      </c>
      <c r="O11" s="95">
        <f t="shared" ref="O11:O22" si="5">+P11+Q11</f>
        <v>177</v>
      </c>
      <c r="P11" s="95">
        <v>65</v>
      </c>
      <c r="Q11" s="95">
        <v>112</v>
      </c>
    </row>
    <row r="12" spans="1:17" ht="30.75" customHeight="1" x14ac:dyDescent="0.3">
      <c r="A12" s="89">
        <f t="shared" ref="A12:A22" si="6">+A11+1</f>
        <v>3</v>
      </c>
      <c r="B12" s="94" t="s">
        <v>178</v>
      </c>
      <c r="C12" s="129">
        <f t="shared" si="0"/>
        <v>154</v>
      </c>
      <c r="D12" s="93">
        <f t="shared" si="4"/>
        <v>91</v>
      </c>
      <c r="E12" s="88">
        <f t="shared" si="1"/>
        <v>63</v>
      </c>
      <c r="F12" s="129">
        <f t="shared" si="2"/>
        <v>98</v>
      </c>
      <c r="G12" s="95">
        <v>68</v>
      </c>
      <c r="H12" s="95">
        <v>30</v>
      </c>
      <c r="I12" s="99">
        <v>24</v>
      </c>
      <c r="J12" s="95">
        <v>4</v>
      </c>
      <c r="K12" s="95">
        <v>20</v>
      </c>
      <c r="L12" s="129">
        <f t="shared" si="3"/>
        <v>32</v>
      </c>
      <c r="M12" s="95">
        <v>19</v>
      </c>
      <c r="N12" s="95">
        <v>13</v>
      </c>
      <c r="O12" s="95">
        <f t="shared" si="5"/>
        <v>99</v>
      </c>
      <c r="P12" s="95">
        <v>32</v>
      </c>
      <c r="Q12" s="95">
        <v>67</v>
      </c>
    </row>
    <row r="13" spans="1:17" ht="30.75" customHeight="1" x14ac:dyDescent="0.3">
      <c r="A13" s="89">
        <f t="shared" si="6"/>
        <v>4</v>
      </c>
      <c r="B13" s="94" t="s">
        <v>179</v>
      </c>
      <c r="C13" s="129">
        <f t="shared" si="0"/>
        <v>210</v>
      </c>
      <c r="D13" s="93">
        <f t="shared" si="4"/>
        <v>92</v>
      </c>
      <c r="E13" s="88">
        <f t="shared" si="1"/>
        <v>118</v>
      </c>
      <c r="F13" s="129">
        <f t="shared" si="2"/>
        <v>104</v>
      </c>
      <c r="G13" s="95">
        <v>59</v>
      </c>
      <c r="H13" s="95">
        <v>45</v>
      </c>
      <c r="I13" s="99">
        <v>72</v>
      </c>
      <c r="J13" s="95">
        <v>12</v>
      </c>
      <c r="K13" s="95">
        <v>60</v>
      </c>
      <c r="L13" s="129">
        <f t="shared" si="3"/>
        <v>34</v>
      </c>
      <c r="M13" s="95">
        <v>21</v>
      </c>
      <c r="N13" s="95">
        <v>13</v>
      </c>
      <c r="O13" s="95">
        <f t="shared" si="5"/>
        <v>83</v>
      </c>
      <c r="P13" s="95">
        <v>27</v>
      </c>
      <c r="Q13" s="95">
        <v>56</v>
      </c>
    </row>
    <row r="14" spans="1:17" ht="30.75" customHeight="1" x14ac:dyDescent="0.3">
      <c r="A14" s="89">
        <f t="shared" si="6"/>
        <v>5</v>
      </c>
      <c r="B14" s="94" t="s">
        <v>180</v>
      </c>
      <c r="C14" s="129">
        <f t="shared" si="0"/>
        <v>751</v>
      </c>
      <c r="D14" s="93">
        <f t="shared" si="4"/>
        <v>237</v>
      </c>
      <c r="E14" s="88">
        <f t="shared" si="1"/>
        <v>514</v>
      </c>
      <c r="F14" s="129">
        <f t="shared" si="2"/>
        <v>394</v>
      </c>
      <c r="G14" s="95">
        <v>97</v>
      </c>
      <c r="H14" s="95">
        <v>297</v>
      </c>
      <c r="I14" s="99">
        <v>210</v>
      </c>
      <c r="J14" s="95">
        <v>50</v>
      </c>
      <c r="K14" s="95">
        <v>160</v>
      </c>
      <c r="L14" s="129">
        <f t="shared" si="3"/>
        <v>147</v>
      </c>
      <c r="M14" s="95">
        <v>90</v>
      </c>
      <c r="N14" s="95">
        <v>57</v>
      </c>
      <c r="O14" s="95">
        <f t="shared" si="5"/>
        <v>202</v>
      </c>
      <c r="P14" s="95">
        <v>56</v>
      </c>
      <c r="Q14" s="95">
        <v>146</v>
      </c>
    </row>
    <row r="15" spans="1:17" ht="30.75" customHeight="1" x14ac:dyDescent="0.3">
      <c r="A15" s="89">
        <f t="shared" si="6"/>
        <v>6</v>
      </c>
      <c r="B15" s="94" t="s">
        <v>181</v>
      </c>
      <c r="C15" s="129">
        <f t="shared" si="0"/>
        <v>169</v>
      </c>
      <c r="D15" s="93">
        <f t="shared" si="4"/>
        <v>35</v>
      </c>
      <c r="E15" s="88">
        <f t="shared" si="1"/>
        <v>134</v>
      </c>
      <c r="F15" s="129">
        <f t="shared" si="2"/>
        <v>120</v>
      </c>
      <c r="G15" s="95">
        <v>20</v>
      </c>
      <c r="H15" s="95">
        <v>100</v>
      </c>
      <c r="I15" s="99">
        <v>37</v>
      </c>
      <c r="J15" s="95">
        <v>7</v>
      </c>
      <c r="K15" s="95">
        <v>30</v>
      </c>
      <c r="L15" s="129">
        <f t="shared" si="3"/>
        <v>12</v>
      </c>
      <c r="M15" s="95">
        <v>8</v>
      </c>
      <c r="N15" s="95">
        <v>4</v>
      </c>
      <c r="O15" s="95">
        <f t="shared" si="5"/>
        <v>8</v>
      </c>
      <c r="P15" s="95">
        <v>8</v>
      </c>
      <c r="Q15" s="95">
        <v>0</v>
      </c>
    </row>
    <row r="16" spans="1:17" ht="30.75" customHeight="1" x14ac:dyDescent="0.3">
      <c r="A16" s="89">
        <f t="shared" si="6"/>
        <v>7</v>
      </c>
      <c r="B16" s="94" t="s">
        <v>182</v>
      </c>
      <c r="C16" s="129">
        <f t="shared" si="0"/>
        <v>485</v>
      </c>
      <c r="D16" s="93">
        <f t="shared" si="4"/>
        <v>155</v>
      </c>
      <c r="E16" s="88">
        <f t="shared" si="1"/>
        <v>330</v>
      </c>
      <c r="F16" s="129">
        <f t="shared" si="2"/>
        <v>245</v>
      </c>
      <c r="G16" s="95">
        <v>65</v>
      </c>
      <c r="H16" s="95">
        <v>180</v>
      </c>
      <c r="I16" s="99">
        <v>171</v>
      </c>
      <c r="J16" s="95">
        <v>36</v>
      </c>
      <c r="K16" s="95">
        <v>135</v>
      </c>
      <c r="L16" s="129">
        <f t="shared" si="3"/>
        <v>69</v>
      </c>
      <c r="M16" s="95">
        <v>54</v>
      </c>
      <c r="N16" s="95">
        <v>15</v>
      </c>
      <c r="O16" s="95">
        <f t="shared" si="5"/>
        <v>131</v>
      </c>
      <c r="P16" s="95">
        <v>45</v>
      </c>
      <c r="Q16" s="95">
        <v>86</v>
      </c>
    </row>
    <row r="17" spans="1:17" ht="30.75" customHeight="1" x14ac:dyDescent="0.3">
      <c r="A17" s="89">
        <f t="shared" si="6"/>
        <v>8</v>
      </c>
      <c r="B17" s="94" t="s">
        <v>183</v>
      </c>
      <c r="C17" s="129">
        <f t="shared" si="0"/>
        <v>541</v>
      </c>
      <c r="D17" s="93">
        <f t="shared" si="4"/>
        <v>180</v>
      </c>
      <c r="E17" s="88">
        <f t="shared" si="1"/>
        <v>361</v>
      </c>
      <c r="F17" s="129">
        <f t="shared" si="2"/>
        <v>272</v>
      </c>
      <c r="G17" s="95">
        <v>64</v>
      </c>
      <c r="H17" s="95">
        <v>208</v>
      </c>
      <c r="I17" s="99">
        <v>180</v>
      </c>
      <c r="J17" s="95">
        <v>54</v>
      </c>
      <c r="K17" s="95">
        <v>126</v>
      </c>
      <c r="L17" s="129">
        <f t="shared" si="3"/>
        <v>89</v>
      </c>
      <c r="M17" s="95">
        <v>62</v>
      </c>
      <c r="N17" s="95">
        <v>27</v>
      </c>
      <c r="O17" s="95">
        <f t="shared" si="5"/>
        <v>117</v>
      </c>
      <c r="P17" s="95">
        <v>52</v>
      </c>
      <c r="Q17" s="95">
        <v>65</v>
      </c>
    </row>
    <row r="18" spans="1:17" ht="30.75" customHeight="1" x14ac:dyDescent="0.3">
      <c r="A18" s="89">
        <f>+A17+1</f>
        <v>9</v>
      </c>
      <c r="B18" s="94" t="s">
        <v>184</v>
      </c>
      <c r="C18" s="129">
        <f t="shared" si="0"/>
        <v>461</v>
      </c>
      <c r="D18" s="93">
        <f t="shared" si="4"/>
        <v>96</v>
      </c>
      <c r="E18" s="88">
        <f t="shared" si="1"/>
        <v>365</v>
      </c>
      <c r="F18" s="129">
        <f t="shared" si="2"/>
        <v>331</v>
      </c>
      <c r="G18" s="95">
        <v>57</v>
      </c>
      <c r="H18" s="95">
        <v>274</v>
      </c>
      <c r="I18" s="99">
        <v>96</v>
      </c>
      <c r="J18" s="95">
        <v>12</v>
      </c>
      <c r="K18" s="95">
        <v>84</v>
      </c>
      <c r="L18" s="129">
        <f t="shared" si="3"/>
        <v>34</v>
      </c>
      <c r="M18" s="95">
        <v>27</v>
      </c>
      <c r="N18" s="95">
        <v>7</v>
      </c>
      <c r="O18" s="95">
        <f t="shared" si="5"/>
        <v>112</v>
      </c>
      <c r="P18" s="95">
        <v>34</v>
      </c>
      <c r="Q18" s="95">
        <v>78</v>
      </c>
    </row>
    <row r="19" spans="1:17" ht="30.75" customHeight="1" x14ac:dyDescent="0.3">
      <c r="A19" s="62">
        <f t="shared" si="6"/>
        <v>10</v>
      </c>
      <c r="B19" s="92" t="s">
        <v>185</v>
      </c>
      <c r="C19" s="129">
        <f t="shared" si="0"/>
        <v>275</v>
      </c>
      <c r="D19" s="93">
        <f t="shared" si="4"/>
        <v>58</v>
      </c>
      <c r="E19" s="88">
        <f t="shared" si="1"/>
        <v>217</v>
      </c>
      <c r="F19" s="129">
        <f t="shared" si="2"/>
        <v>217</v>
      </c>
      <c r="G19" s="93">
        <v>40</v>
      </c>
      <c r="H19" s="93">
        <v>177</v>
      </c>
      <c r="I19" s="88">
        <v>42</v>
      </c>
      <c r="J19" s="93">
        <v>4</v>
      </c>
      <c r="K19" s="93">
        <v>38</v>
      </c>
      <c r="L19" s="129">
        <f t="shared" si="3"/>
        <v>16</v>
      </c>
      <c r="M19" s="93">
        <v>14</v>
      </c>
      <c r="N19" s="95">
        <v>2</v>
      </c>
      <c r="O19" s="95">
        <f t="shared" si="5"/>
        <v>65</v>
      </c>
      <c r="P19" s="95">
        <v>19</v>
      </c>
      <c r="Q19" s="95">
        <v>46</v>
      </c>
    </row>
    <row r="20" spans="1:17" ht="30.75" customHeight="1" x14ac:dyDescent="0.3">
      <c r="A20" s="62">
        <f t="shared" si="6"/>
        <v>11</v>
      </c>
      <c r="B20" s="92" t="s">
        <v>186</v>
      </c>
      <c r="C20" s="129">
        <f t="shared" si="0"/>
        <v>410</v>
      </c>
      <c r="D20" s="93">
        <f t="shared" si="4"/>
        <v>108</v>
      </c>
      <c r="E20" s="88">
        <f t="shared" si="1"/>
        <v>302</v>
      </c>
      <c r="F20" s="129">
        <f t="shared" si="2"/>
        <v>260</v>
      </c>
      <c r="G20" s="93">
        <v>74</v>
      </c>
      <c r="H20" s="93">
        <v>186</v>
      </c>
      <c r="I20" s="88">
        <v>113</v>
      </c>
      <c r="J20" s="93">
        <v>12</v>
      </c>
      <c r="K20" s="93">
        <v>101</v>
      </c>
      <c r="L20" s="129">
        <f t="shared" si="3"/>
        <v>37</v>
      </c>
      <c r="M20" s="93">
        <v>22</v>
      </c>
      <c r="N20" s="95">
        <v>15</v>
      </c>
      <c r="O20" s="95">
        <f t="shared" si="5"/>
        <v>84</v>
      </c>
      <c r="P20" s="95">
        <v>25</v>
      </c>
      <c r="Q20" s="95">
        <v>59</v>
      </c>
    </row>
    <row r="21" spans="1:17" ht="30.75" customHeight="1" x14ac:dyDescent="0.3">
      <c r="A21" s="62">
        <f t="shared" si="6"/>
        <v>12</v>
      </c>
      <c r="B21" s="92" t="s">
        <v>187</v>
      </c>
      <c r="C21" s="129">
        <f t="shared" si="0"/>
        <v>239</v>
      </c>
      <c r="D21" s="93">
        <f t="shared" si="4"/>
        <v>72</v>
      </c>
      <c r="E21" s="88">
        <f t="shared" si="1"/>
        <v>167</v>
      </c>
      <c r="F21" s="129">
        <f t="shared" si="2"/>
        <v>81</v>
      </c>
      <c r="G21" s="93">
        <v>23</v>
      </c>
      <c r="H21" s="93">
        <v>58</v>
      </c>
      <c r="I21" s="88">
        <v>120</v>
      </c>
      <c r="J21" s="93">
        <v>26</v>
      </c>
      <c r="K21" s="93">
        <v>94</v>
      </c>
      <c r="L21" s="129">
        <f t="shared" si="3"/>
        <v>38</v>
      </c>
      <c r="M21" s="93">
        <v>23</v>
      </c>
      <c r="N21" s="95">
        <v>15</v>
      </c>
      <c r="O21" s="95">
        <f t="shared" si="5"/>
        <v>67</v>
      </c>
      <c r="P21" s="95">
        <v>9</v>
      </c>
      <c r="Q21" s="95">
        <v>58</v>
      </c>
    </row>
    <row r="22" spans="1:17" ht="30.75" customHeight="1" x14ac:dyDescent="0.3">
      <c r="A22" s="62">
        <f t="shared" si="6"/>
        <v>13</v>
      </c>
      <c r="B22" s="92" t="s">
        <v>188</v>
      </c>
      <c r="C22" s="129">
        <f t="shared" si="0"/>
        <v>38</v>
      </c>
      <c r="D22" s="93">
        <f t="shared" si="4"/>
        <v>16</v>
      </c>
      <c r="E22" s="88">
        <f t="shared" si="1"/>
        <v>22</v>
      </c>
      <c r="F22" s="129">
        <f t="shared" si="2"/>
        <v>25</v>
      </c>
      <c r="G22" s="93">
        <v>8</v>
      </c>
      <c r="H22" s="93">
        <v>17</v>
      </c>
      <c r="I22" s="88">
        <v>6</v>
      </c>
      <c r="J22" s="93">
        <v>2</v>
      </c>
      <c r="K22" s="93">
        <v>4</v>
      </c>
      <c r="L22" s="129">
        <f t="shared" si="3"/>
        <v>7</v>
      </c>
      <c r="M22" s="93">
        <v>6</v>
      </c>
      <c r="N22" s="95">
        <v>1</v>
      </c>
      <c r="O22" s="95">
        <f t="shared" si="5"/>
        <v>6</v>
      </c>
      <c r="P22" s="95">
        <v>6</v>
      </c>
      <c r="Q22" s="95">
        <v>0</v>
      </c>
    </row>
  </sheetData>
  <mergeCells count="21">
    <mergeCell ref="A1:Q3"/>
    <mergeCell ref="C7:C8"/>
    <mergeCell ref="D7:E7"/>
    <mergeCell ref="F7:F8"/>
    <mergeCell ref="G7:H7"/>
    <mergeCell ref="I7:I8"/>
    <mergeCell ref="J7:K7"/>
    <mergeCell ref="J4:Q4"/>
    <mergeCell ref="A5:A8"/>
    <mergeCell ref="B5:B8"/>
    <mergeCell ref="C5:E6"/>
    <mergeCell ref="F5:N5"/>
    <mergeCell ref="O5:Q6"/>
    <mergeCell ref="F6:H6"/>
    <mergeCell ref="I6:K6"/>
    <mergeCell ref="L6:N6"/>
    <mergeCell ref="L7:L8"/>
    <mergeCell ref="M7:N7"/>
    <mergeCell ref="O7:O8"/>
    <mergeCell ref="P7:Q7"/>
    <mergeCell ref="A9:B9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view="pageBreakPreview" zoomScale="60" zoomScaleNormal="70" workbookViewId="0">
      <selection activeCell="H18" sqref="H18"/>
    </sheetView>
  </sheetViews>
  <sheetFormatPr defaultColWidth="7.109375" defaultRowHeight="18" x14ac:dyDescent="0.25"/>
  <cols>
    <col min="1" max="1" width="3.44140625" style="5" bestFit="1" customWidth="1"/>
    <col min="2" max="2" width="14" style="6" customWidth="1"/>
    <col min="3" max="3" width="10" style="6" customWidth="1"/>
    <col min="4" max="4" width="12.6640625" style="6" customWidth="1"/>
    <col min="5" max="5" width="8.109375" style="6" bestFit="1" customWidth="1"/>
    <col min="6" max="6" width="8.6640625" style="6" customWidth="1"/>
    <col min="7" max="7" width="11.33203125" style="6" bestFit="1" customWidth="1"/>
    <col min="8" max="8" width="8.109375" style="6" bestFit="1" customWidth="1"/>
    <col min="9" max="9" width="8.109375" style="6" customWidth="1"/>
    <col min="10" max="10" width="11" style="6" customWidth="1"/>
    <col min="11" max="12" width="8.109375" style="6" customWidth="1"/>
    <col min="13" max="13" width="11" style="6" customWidth="1"/>
    <col min="14" max="14" width="8.109375" style="6" customWidth="1"/>
    <col min="15" max="15" width="9.88671875" style="6" customWidth="1"/>
    <col min="16" max="16" width="12.109375" style="1" bestFit="1" customWidth="1"/>
    <col min="17" max="17" width="11.5546875" style="1" customWidth="1"/>
    <col min="18" max="16384" width="7.109375" style="1"/>
  </cols>
  <sheetData>
    <row r="1" spans="1:17" ht="65.25" customHeight="1" x14ac:dyDescent="0.25">
      <c r="A1" s="180" t="s">
        <v>91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s="2" customFormat="1" ht="23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175" t="s">
        <v>295</v>
      </c>
      <c r="P2" s="175"/>
      <c r="Q2" s="175"/>
    </row>
    <row r="3" spans="1:17" s="3" customFormat="1" ht="18" customHeight="1" x14ac:dyDescent="0.25">
      <c r="A3" s="171" t="s">
        <v>0</v>
      </c>
      <c r="B3" s="172" t="s">
        <v>89</v>
      </c>
      <c r="C3" s="172" t="s">
        <v>56</v>
      </c>
      <c r="D3" s="172"/>
      <c r="E3" s="172"/>
      <c r="F3" s="176" t="s">
        <v>72</v>
      </c>
      <c r="G3" s="177"/>
      <c r="H3" s="177"/>
      <c r="I3" s="176" t="s">
        <v>288</v>
      </c>
      <c r="J3" s="177"/>
      <c r="K3" s="177"/>
      <c r="L3" s="176" t="s">
        <v>289</v>
      </c>
      <c r="M3" s="177"/>
      <c r="N3" s="177"/>
      <c r="O3" s="172" t="s">
        <v>65</v>
      </c>
      <c r="P3" s="172"/>
      <c r="Q3" s="172"/>
    </row>
    <row r="4" spans="1:17" s="3" customFormat="1" ht="36" customHeight="1" x14ac:dyDescent="0.25">
      <c r="A4" s="171"/>
      <c r="B4" s="171"/>
      <c r="C4" s="172"/>
      <c r="D4" s="172"/>
      <c r="E4" s="172"/>
      <c r="F4" s="178"/>
      <c r="G4" s="179"/>
      <c r="H4" s="179"/>
      <c r="I4" s="178"/>
      <c r="J4" s="179"/>
      <c r="K4" s="179"/>
      <c r="L4" s="178"/>
      <c r="M4" s="179"/>
      <c r="N4" s="179"/>
      <c r="O4" s="172"/>
      <c r="P4" s="172"/>
      <c r="Q4" s="172"/>
    </row>
    <row r="5" spans="1:17" s="3" customFormat="1" ht="30.75" customHeight="1" x14ac:dyDescent="0.25">
      <c r="A5" s="171"/>
      <c r="B5" s="171"/>
      <c r="C5" s="172" t="s">
        <v>14</v>
      </c>
      <c r="D5" s="170" t="s">
        <v>12</v>
      </c>
      <c r="E5" s="170"/>
      <c r="F5" s="172" t="s">
        <v>14</v>
      </c>
      <c r="G5" s="170" t="s">
        <v>12</v>
      </c>
      <c r="H5" s="170"/>
      <c r="I5" s="172" t="s">
        <v>14</v>
      </c>
      <c r="J5" s="170" t="s">
        <v>12</v>
      </c>
      <c r="K5" s="170"/>
      <c r="L5" s="172" t="s">
        <v>14</v>
      </c>
      <c r="M5" s="170" t="s">
        <v>12</v>
      </c>
      <c r="N5" s="170"/>
      <c r="O5" s="172" t="s">
        <v>30</v>
      </c>
      <c r="P5" s="170" t="s">
        <v>12</v>
      </c>
      <c r="Q5" s="170"/>
    </row>
    <row r="6" spans="1:17" s="3" customFormat="1" ht="54.75" customHeight="1" x14ac:dyDescent="0.25">
      <c r="A6" s="171"/>
      <c r="B6" s="171"/>
      <c r="C6" s="172"/>
      <c r="D6" s="137" t="s">
        <v>15</v>
      </c>
      <c r="E6" s="137" t="s">
        <v>11</v>
      </c>
      <c r="F6" s="172"/>
      <c r="G6" s="137" t="s">
        <v>15</v>
      </c>
      <c r="H6" s="137" t="s">
        <v>11</v>
      </c>
      <c r="I6" s="172"/>
      <c r="J6" s="137" t="s">
        <v>15</v>
      </c>
      <c r="K6" s="137" t="s">
        <v>11</v>
      </c>
      <c r="L6" s="172"/>
      <c r="M6" s="137" t="s">
        <v>15</v>
      </c>
      <c r="N6" s="137" t="s">
        <v>11</v>
      </c>
      <c r="O6" s="172"/>
      <c r="P6" s="137" t="s">
        <v>64</v>
      </c>
      <c r="Q6" s="137" t="s">
        <v>11</v>
      </c>
    </row>
    <row r="7" spans="1:17" s="4" customFormat="1" ht="30.75" customHeight="1" x14ac:dyDescent="0.25">
      <c r="A7" s="173" t="s">
        <v>66</v>
      </c>
      <c r="B7" s="173"/>
      <c r="C7" s="144">
        <f>+D7+E7</f>
        <v>7881</v>
      </c>
      <c r="D7" s="144">
        <f>SUM(D8:D22)</f>
        <v>3083</v>
      </c>
      <c r="E7" s="144">
        <f>SUM(E8:E22)</f>
        <v>4798</v>
      </c>
      <c r="F7" s="144">
        <f>+G7+H7</f>
        <v>3386</v>
      </c>
      <c r="G7" s="144">
        <f>SUM(G8:G22)</f>
        <v>1120</v>
      </c>
      <c r="H7" s="144">
        <f>SUM(H8:H22)</f>
        <v>2266</v>
      </c>
      <c r="I7" s="144">
        <f>+J7+K7</f>
        <v>2483</v>
      </c>
      <c r="J7" s="144">
        <f>SUM(J8:J22)</f>
        <v>906</v>
      </c>
      <c r="K7" s="144">
        <f>SUM(K8:K22)</f>
        <v>1577</v>
      </c>
      <c r="L7" s="136">
        <f>+M7+N7</f>
        <v>2012</v>
      </c>
      <c r="M7" s="136">
        <f>SUM(M8:M22)</f>
        <v>1057</v>
      </c>
      <c r="N7" s="136">
        <f>SUM(N8:N22)</f>
        <v>955</v>
      </c>
      <c r="O7" s="144">
        <f>+P7+Q7</f>
        <v>2448</v>
      </c>
      <c r="P7" s="144">
        <f>SUM(P8:P22)</f>
        <v>901</v>
      </c>
      <c r="Q7" s="144">
        <f>SUM(Q8:Q22)</f>
        <v>1547</v>
      </c>
    </row>
    <row r="8" spans="1:17" s="30" customFormat="1" ht="28.5" customHeight="1" x14ac:dyDescent="0.25">
      <c r="A8" s="78">
        <v>1</v>
      </c>
      <c r="B8" s="79" t="s">
        <v>105</v>
      </c>
      <c r="C8" s="70">
        <f t="shared" ref="C8:C22" si="0">+D8+E8</f>
        <v>1117</v>
      </c>
      <c r="D8" s="77">
        <f t="shared" ref="D8:D22" si="1">+G8+J8+M8</f>
        <v>466</v>
      </c>
      <c r="E8" s="77">
        <f t="shared" ref="E8:E22" si="2">+H8+K8+N8</f>
        <v>651</v>
      </c>
      <c r="F8" s="70">
        <f t="shared" ref="F8:F22" si="3">+G8+H8</f>
        <v>479</v>
      </c>
      <c r="G8" s="71">
        <v>183</v>
      </c>
      <c r="H8" s="155">
        <v>296</v>
      </c>
      <c r="I8" s="77">
        <f t="shared" ref="I8:I22" si="4">+J8+K8</f>
        <v>329</v>
      </c>
      <c r="J8" s="71">
        <v>126</v>
      </c>
      <c r="K8" s="71">
        <v>203</v>
      </c>
      <c r="L8" s="70">
        <f t="shared" ref="L8:L22" si="5">+M8+N8</f>
        <v>309</v>
      </c>
      <c r="M8" s="80">
        <v>157</v>
      </c>
      <c r="N8" s="80">
        <v>152</v>
      </c>
      <c r="O8" s="71">
        <v>250</v>
      </c>
      <c r="P8" s="71">
        <v>80</v>
      </c>
      <c r="Q8" s="71">
        <v>170</v>
      </c>
    </row>
    <row r="9" spans="1:17" s="30" customFormat="1" ht="28.5" customHeight="1" x14ac:dyDescent="0.25">
      <c r="A9" s="78">
        <f>+A8+1</f>
        <v>2</v>
      </c>
      <c r="B9" s="79" t="s">
        <v>106</v>
      </c>
      <c r="C9" s="70">
        <f t="shared" si="0"/>
        <v>784</v>
      </c>
      <c r="D9" s="77">
        <f t="shared" si="1"/>
        <v>307</v>
      </c>
      <c r="E9" s="77">
        <f t="shared" si="2"/>
        <v>477</v>
      </c>
      <c r="F9" s="70">
        <f t="shared" si="3"/>
        <v>369</v>
      </c>
      <c r="G9" s="71">
        <v>72</v>
      </c>
      <c r="H9" s="155">
        <v>297</v>
      </c>
      <c r="I9" s="77">
        <f t="shared" si="4"/>
        <v>282</v>
      </c>
      <c r="J9" s="71">
        <v>140</v>
      </c>
      <c r="K9" s="71">
        <v>142</v>
      </c>
      <c r="L9" s="70">
        <f t="shared" si="5"/>
        <v>133</v>
      </c>
      <c r="M9" s="81">
        <v>95</v>
      </c>
      <c r="N9" s="81">
        <v>38</v>
      </c>
      <c r="O9" s="71">
        <v>185</v>
      </c>
      <c r="P9" s="71">
        <v>55</v>
      </c>
      <c r="Q9" s="71">
        <v>130</v>
      </c>
    </row>
    <row r="10" spans="1:17" s="30" customFormat="1" ht="28.5" customHeight="1" x14ac:dyDescent="0.25">
      <c r="A10" s="78">
        <f t="shared" ref="A10:A19" si="6">+A9+1</f>
        <v>3</v>
      </c>
      <c r="B10" s="79" t="s">
        <v>92</v>
      </c>
      <c r="C10" s="70">
        <f t="shared" si="0"/>
        <v>470</v>
      </c>
      <c r="D10" s="77">
        <f t="shared" si="1"/>
        <v>142</v>
      </c>
      <c r="E10" s="77">
        <f t="shared" si="2"/>
        <v>328</v>
      </c>
      <c r="F10" s="70">
        <f t="shared" si="3"/>
        <v>190</v>
      </c>
      <c r="G10" s="71">
        <v>66</v>
      </c>
      <c r="H10" s="155">
        <v>124</v>
      </c>
      <c r="I10" s="77">
        <f t="shared" si="4"/>
        <v>174</v>
      </c>
      <c r="J10" s="71">
        <v>46</v>
      </c>
      <c r="K10" s="71">
        <v>128</v>
      </c>
      <c r="L10" s="70">
        <f t="shared" si="5"/>
        <v>106</v>
      </c>
      <c r="M10" s="81">
        <v>30</v>
      </c>
      <c r="N10" s="81">
        <v>76</v>
      </c>
      <c r="O10" s="71">
        <v>200</v>
      </c>
      <c r="P10" s="71">
        <v>70</v>
      </c>
      <c r="Q10" s="71">
        <v>130</v>
      </c>
    </row>
    <row r="11" spans="1:17" s="30" customFormat="1" ht="28.5" customHeight="1" x14ac:dyDescent="0.25">
      <c r="A11" s="78">
        <f t="shared" si="6"/>
        <v>4</v>
      </c>
      <c r="B11" s="79" t="s">
        <v>93</v>
      </c>
      <c r="C11" s="70">
        <f t="shared" si="0"/>
        <v>354</v>
      </c>
      <c r="D11" s="77">
        <f t="shared" si="1"/>
        <v>193</v>
      </c>
      <c r="E11" s="77">
        <f t="shared" si="2"/>
        <v>161</v>
      </c>
      <c r="F11" s="70">
        <f t="shared" si="3"/>
        <v>152</v>
      </c>
      <c r="G11" s="71">
        <v>49</v>
      </c>
      <c r="H11" s="155">
        <v>103</v>
      </c>
      <c r="I11" s="77">
        <f t="shared" si="4"/>
        <v>106</v>
      </c>
      <c r="J11" s="71">
        <v>57</v>
      </c>
      <c r="K11" s="71">
        <v>49</v>
      </c>
      <c r="L11" s="70">
        <f t="shared" si="5"/>
        <v>96</v>
      </c>
      <c r="M11" s="81">
        <v>87</v>
      </c>
      <c r="N11" s="81">
        <v>9</v>
      </c>
      <c r="O11" s="71">
        <v>150</v>
      </c>
      <c r="P11" s="71">
        <v>50</v>
      </c>
      <c r="Q11" s="71">
        <v>100</v>
      </c>
    </row>
    <row r="12" spans="1:17" s="30" customFormat="1" ht="28.5" customHeight="1" x14ac:dyDescent="0.25">
      <c r="A12" s="78">
        <f t="shared" si="6"/>
        <v>5</v>
      </c>
      <c r="B12" s="79" t="s">
        <v>94</v>
      </c>
      <c r="C12" s="70">
        <f t="shared" si="0"/>
        <v>70</v>
      </c>
      <c r="D12" s="77">
        <f t="shared" si="1"/>
        <v>32</v>
      </c>
      <c r="E12" s="77">
        <f t="shared" si="2"/>
        <v>38</v>
      </c>
      <c r="F12" s="70">
        <f t="shared" si="3"/>
        <v>18</v>
      </c>
      <c r="G12" s="71">
        <v>9</v>
      </c>
      <c r="H12" s="155">
        <v>9</v>
      </c>
      <c r="I12" s="77">
        <f t="shared" si="4"/>
        <v>26</v>
      </c>
      <c r="J12" s="71">
        <v>8</v>
      </c>
      <c r="K12" s="71">
        <v>18</v>
      </c>
      <c r="L12" s="70">
        <f t="shared" si="5"/>
        <v>26</v>
      </c>
      <c r="M12" s="81">
        <v>15</v>
      </c>
      <c r="N12" s="81">
        <v>11</v>
      </c>
      <c r="O12" s="71">
        <v>80</v>
      </c>
      <c r="P12" s="71">
        <v>40</v>
      </c>
      <c r="Q12" s="71">
        <v>40</v>
      </c>
    </row>
    <row r="13" spans="1:17" s="30" customFormat="1" ht="28.5" customHeight="1" x14ac:dyDescent="0.25">
      <c r="A13" s="78">
        <f t="shared" si="6"/>
        <v>6</v>
      </c>
      <c r="B13" s="79" t="s">
        <v>95</v>
      </c>
      <c r="C13" s="70">
        <f t="shared" si="0"/>
        <v>567</v>
      </c>
      <c r="D13" s="77">
        <f t="shared" si="1"/>
        <v>237</v>
      </c>
      <c r="E13" s="77">
        <f t="shared" si="2"/>
        <v>330</v>
      </c>
      <c r="F13" s="70">
        <f t="shared" si="3"/>
        <v>248</v>
      </c>
      <c r="G13" s="71">
        <v>98</v>
      </c>
      <c r="H13" s="155">
        <v>150</v>
      </c>
      <c r="I13" s="77">
        <f t="shared" si="4"/>
        <v>173</v>
      </c>
      <c r="J13" s="71">
        <v>30</v>
      </c>
      <c r="K13" s="71">
        <v>143</v>
      </c>
      <c r="L13" s="70">
        <f t="shared" si="5"/>
        <v>146</v>
      </c>
      <c r="M13" s="81">
        <v>109</v>
      </c>
      <c r="N13" s="81">
        <v>37</v>
      </c>
      <c r="O13" s="71">
        <v>190</v>
      </c>
      <c r="P13" s="71">
        <v>70</v>
      </c>
      <c r="Q13" s="71">
        <v>120</v>
      </c>
    </row>
    <row r="14" spans="1:17" s="30" customFormat="1" ht="28.5" customHeight="1" x14ac:dyDescent="0.25">
      <c r="A14" s="78">
        <f t="shared" si="6"/>
        <v>7</v>
      </c>
      <c r="B14" s="79" t="s">
        <v>96</v>
      </c>
      <c r="C14" s="70">
        <f t="shared" si="0"/>
        <v>390</v>
      </c>
      <c r="D14" s="77">
        <f t="shared" si="1"/>
        <v>131</v>
      </c>
      <c r="E14" s="77">
        <f t="shared" si="2"/>
        <v>259</v>
      </c>
      <c r="F14" s="70">
        <f t="shared" si="3"/>
        <v>201</v>
      </c>
      <c r="G14" s="71">
        <v>55</v>
      </c>
      <c r="H14" s="155">
        <v>146</v>
      </c>
      <c r="I14" s="77">
        <f t="shared" si="4"/>
        <v>67</v>
      </c>
      <c r="J14" s="71">
        <v>40</v>
      </c>
      <c r="K14" s="71">
        <v>27</v>
      </c>
      <c r="L14" s="70">
        <f t="shared" si="5"/>
        <v>122</v>
      </c>
      <c r="M14" s="81">
        <v>36</v>
      </c>
      <c r="N14" s="81">
        <v>86</v>
      </c>
      <c r="O14" s="71">
        <v>110</v>
      </c>
      <c r="P14" s="71">
        <v>60</v>
      </c>
      <c r="Q14" s="71">
        <v>50</v>
      </c>
    </row>
    <row r="15" spans="1:17" s="30" customFormat="1" ht="28.5" customHeight="1" x14ac:dyDescent="0.25">
      <c r="A15" s="78">
        <f t="shared" si="6"/>
        <v>8</v>
      </c>
      <c r="B15" s="79" t="s">
        <v>97</v>
      </c>
      <c r="C15" s="70">
        <f t="shared" si="0"/>
        <v>783</v>
      </c>
      <c r="D15" s="77">
        <f t="shared" si="1"/>
        <v>286</v>
      </c>
      <c r="E15" s="77">
        <f t="shared" si="2"/>
        <v>497</v>
      </c>
      <c r="F15" s="70">
        <f t="shared" si="3"/>
        <v>273</v>
      </c>
      <c r="G15" s="71">
        <v>104</v>
      </c>
      <c r="H15" s="155">
        <v>169</v>
      </c>
      <c r="I15" s="77">
        <f t="shared" si="4"/>
        <v>246</v>
      </c>
      <c r="J15" s="71">
        <v>64</v>
      </c>
      <c r="K15" s="71">
        <v>182</v>
      </c>
      <c r="L15" s="70">
        <f t="shared" si="5"/>
        <v>264</v>
      </c>
      <c r="M15" s="81">
        <v>118</v>
      </c>
      <c r="N15" s="81">
        <v>146</v>
      </c>
      <c r="O15" s="71">
        <v>220</v>
      </c>
      <c r="P15" s="71">
        <v>70</v>
      </c>
      <c r="Q15" s="71">
        <v>150</v>
      </c>
    </row>
    <row r="16" spans="1:17" s="30" customFormat="1" ht="28.5" customHeight="1" x14ac:dyDescent="0.25">
      <c r="A16" s="78">
        <f>+A15+1</f>
        <v>9</v>
      </c>
      <c r="B16" s="79" t="s">
        <v>98</v>
      </c>
      <c r="C16" s="70">
        <f t="shared" si="0"/>
        <v>719</v>
      </c>
      <c r="D16" s="77">
        <f t="shared" si="1"/>
        <v>262</v>
      </c>
      <c r="E16" s="77">
        <f t="shared" si="2"/>
        <v>457</v>
      </c>
      <c r="F16" s="70">
        <f t="shared" si="3"/>
        <v>242</v>
      </c>
      <c r="G16" s="71">
        <v>83</v>
      </c>
      <c r="H16" s="155">
        <v>159</v>
      </c>
      <c r="I16" s="77">
        <f t="shared" si="4"/>
        <v>287</v>
      </c>
      <c r="J16" s="71">
        <v>86</v>
      </c>
      <c r="K16" s="71">
        <v>201</v>
      </c>
      <c r="L16" s="70">
        <f t="shared" si="5"/>
        <v>190</v>
      </c>
      <c r="M16" s="81">
        <v>93</v>
      </c>
      <c r="N16" s="81">
        <v>97</v>
      </c>
      <c r="O16" s="71">
        <v>210</v>
      </c>
      <c r="P16" s="71">
        <v>70</v>
      </c>
      <c r="Q16" s="71">
        <v>140</v>
      </c>
    </row>
    <row r="17" spans="1:17" s="30" customFormat="1" ht="28.5" customHeight="1" x14ac:dyDescent="0.25">
      <c r="A17" s="78">
        <f t="shared" si="6"/>
        <v>10</v>
      </c>
      <c r="B17" s="79" t="s">
        <v>99</v>
      </c>
      <c r="C17" s="70">
        <f t="shared" si="0"/>
        <v>382</v>
      </c>
      <c r="D17" s="77">
        <f t="shared" si="1"/>
        <v>220</v>
      </c>
      <c r="E17" s="77">
        <f t="shared" si="2"/>
        <v>162</v>
      </c>
      <c r="F17" s="70">
        <f t="shared" si="3"/>
        <v>183</v>
      </c>
      <c r="G17" s="71">
        <v>67</v>
      </c>
      <c r="H17" s="155">
        <v>116</v>
      </c>
      <c r="I17" s="77">
        <f t="shared" si="4"/>
        <v>109</v>
      </c>
      <c r="J17" s="71">
        <v>78</v>
      </c>
      <c r="K17" s="71">
        <v>31</v>
      </c>
      <c r="L17" s="70">
        <f t="shared" si="5"/>
        <v>90</v>
      </c>
      <c r="M17" s="81">
        <v>75</v>
      </c>
      <c r="N17" s="81">
        <v>15</v>
      </c>
      <c r="O17" s="71">
        <v>110</v>
      </c>
      <c r="P17" s="71">
        <v>60</v>
      </c>
      <c r="Q17" s="71">
        <v>50</v>
      </c>
    </row>
    <row r="18" spans="1:17" s="30" customFormat="1" ht="28.5" customHeight="1" x14ac:dyDescent="0.25">
      <c r="A18" s="78">
        <f t="shared" si="6"/>
        <v>11</v>
      </c>
      <c r="B18" s="79" t="s">
        <v>100</v>
      </c>
      <c r="C18" s="70">
        <f t="shared" si="0"/>
        <v>588</v>
      </c>
      <c r="D18" s="77">
        <f t="shared" si="1"/>
        <v>213</v>
      </c>
      <c r="E18" s="77">
        <f t="shared" si="2"/>
        <v>375</v>
      </c>
      <c r="F18" s="70">
        <f t="shared" si="3"/>
        <v>251</v>
      </c>
      <c r="G18" s="71">
        <v>78</v>
      </c>
      <c r="H18" s="155">
        <v>173</v>
      </c>
      <c r="I18" s="77">
        <f t="shared" si="4"/>
        <v>191</v>
      </c>
      <c r="J18" s="71">
        <v>70</v>
      </c>
      <c r="K18" s="71">
        <v>121</v>
      </c>
      <c r="L18" s="70">
        <f t="shared" si="5"/>
        <v>146</v>
      </c>
      <c r="M18" s="81">
        <v>65</v>
      </c>
      <c r="N18" s="81">
        <v>81</v>
      </c>
      <c r="O18" s="71">
        <v>190</v>
      </c>
      <c r="P18" s="71">
        <v>60</v>
      </c>
      <c r="Q18" s="71">
        <v>130</v>
      </c>
    </row>
    <row r="19" spans="1:17" s="30" customFormat="1" ht="28.5" customHeight="1" x14ac:dyDescent="0.25">
      <c r="A19" s="78">
        <f t="shared" si="6"/>
        <v>12</v>
      </c>
      <c r="B19" s="79" t="s">
        <v>101</v>
      </c>
      <c r="C19" s="70">
        <f t="shared" si="0"/>
        <v>767</v>
      </c>
      <c r="D19" s="77">
        <f t="shared" si="1"/>
        <v>170</v>
      </c>
      <c r="E19" s="77">
        <f t="shared" si="2"/>
        <v>597</v>
      </c>
      <c r="F19" s="70">
        <f t="shared" si="3"/>
        <v>367</v>
      </c>
      <c r="G19" s="71">
        <v>80</v>
      </c>
      <c r="H19" s="155">
        <v>287</v>
      </c>
      <c r="I19" s="77">
        <f t="shared" si="4"/>
        <v>221</v>
      </c>
      <c r="J19" s="71">
        <v>47</v>
      </c>
      <c r="K19" s="71">
        <v>174</v>
      </c>
      <c r="L19" s="70">
        <f t="shared" si="5"/>
        <v>179</v>
      </c>
      <c r="M19" s="81">
        <v>43</v>
      </c>
      <c r="N19" s="81">
        <v>136</v>
      </c>
      <c r="O19" s="71">
        <v>180</v>
      </c>
      <c r="P19" s="71">
        <v>60</v>
      </c>
      <c r="Q19" s="71">
        <v>120</v>
      </c>
    </row>
    <row r="20" spans="1:17" s="30" customFormat="1" ht="28.5" customHeight="1" x14ac:dyDescent="0.25">
      <c r="A20" s="78">
        <v>13</v>
      </c>
      <c r="B20" s="79" t="s">
        <v>102</v>
      </c>
      <c r="C20" s="70">
        <f t="shared" si="0"/>
        <v>271</v>
      </c>
      <c r="D20" s="77">
        <f t="shared" si="1"/>
        <v>87</v>
      </c>
      <c r="E20" s="77">
        <f t="shared" si="2"/>
        <v>184</v>
      </c>
      <c r="F20" s="70">
        <f t="shared" si="3"/>
        <v>137</v>
      </c>
      <c r="G20" s="71">
        <v>30</v>
      </c>
      <c r="H20" s="155">
        <v>107</v>
      </c>
      <c r="I20" s="77">
        <f t="shared" si="4"/>
        <v>88</v>
      </c>
      <c r="J20" s="71">
        <v>27</v>
      </c>
      <c r="K20" s="71">
        <v>61</v>
      </c>
      <c r="L20" s="70">
        <f t="shared" si="5"/>
        <v>46</v>
      </c>
      <c r="M20" s="81">
        <v>30</v>
      </c>
      <c r="N20" s="81">
        <v>16</v>
      </c>
      <c r="O20" s="71">
        <v>140</v>
      </c>
      <c r="P20" s="71">
        <v>40</v>
      </c>
      <c r="Q20" s="71">
        <v>100</v>
      </c>
    </row>
    <row r="21" spans="1:17" s="30" customFormat="1" ht="28.5" customHeight="1" x14ac:dyDescent="0.25">
      <c r="A21" s="78">
        <v>14</v>
      </c>
      <c r="B21" s="79" t="s">
        <v>103</v>
      </c>
      <c r="C21" s="70">
        <f t="shared" si="0"/>
        <v>115</v>
      </c>
      <c r="D21" s="77">
        <f t="shared" si="1"/>
        <v>58</v>
      </c>
      <c r="E21" s="77">
        <f t="shared" si="2"/>
        <v>57</v>
      </c>
      <c r="F21" s="70">
        <f t="shared" si="3"/>
        <v>66</v>
      </c>
      <c r="G21" s="71">
        <v>33</v>
      </c>
      <c r="H21" s="155">
        <v>33</v>
      </c>
      <c r="I21" s="77">
        <f t="shared" si="4"/>
        <v>22</v>
      </c>
      <c r="J21" s="71">
        <v>8</v>
      </c>
      <c r="K21" s="71">
        <v>14</v>
      </c>
      <c r="L21" s="70">
        <f t="shared" si="5"/>
        <v>27</v>
      </c>
      <c r="M21" s="81">
        <v>17</v>
      </c>
      <c r="N21" s="81">
        <v>10</v>
      </c>
      <c r="O21" s="71">
        <v>83</v>
      </c>
      <c r="P21" s="71">
        <v>36</v>
      </c>
      <c r="Q21" s="71">
        <v>47</v>
      </c>
    </row>
    <row r="22" spans="1:17" s="30" customFormat="1" ht="28.5" customHeight="1" x14ac:dyDescent="0.25">
      <c r="A22" s="78">
        <v>15</v>
      </c>
      <c r="B22" s="79" t="s">
        <v>104</v>
      </c>
      <c r="C22" s="70">
        <f t="shared" si="0"/>
        <v>504</v>
      </c>
      <c r="D22" s="77">
        <f t="shared" si="1"/>
        <v>279</v>
      </c>
      <c r="E22" s="77">
        <f t="shared" si="2"/>
        <v>225</v>
      </c>
      <c r="F22" s="70">
        <f t="shared" si="3"/>
        <v>210</v>
      </c>
      <c r="G22" s="71">
        <v>113</v>
      </c>
      <c r="H22" s="155">
        <v>97</v>
      </c>
      <c r="I22" s="77">
        <f t="shared" si="4"/>
        <v>162</v>
      </c>
      <c r="J22" s="71">
        <v>79</v>
      </c>
      <c r="K22" s="71">
        <v>83</v>
      </c>
      <c r="L22" s="70">
        <f t="shared" si="5"/>
        <v>132</v>
      </c>
      <c r="M22" s="81">
        <v>87</v>
      </c>
      <c r="N22" s="81">
        <v>45</v>
      </c>
      <c r="O22" s="71">
        <v>150</v>
      </c>
      <c r="P22" s="71">
        <v>80</v>
      </c>
      <c r="Q22" s="71">
        <v>70</v>
      </c>
    </row>
    <row r="23" spans="1:17" ht="22.5" customHeight="1" x14ac:dyDescent="0.25">
      <c r="A23" s="33"/>
      <c r="B23" s="174"/>
      <c r="C23" s="174"/>
      <c r="D23" s="174"/>
      <c r="E23" s="174"/>
      <c r="F23" s="174"/>
      <c r="G23" s="174"/>
      <c r="H23" s="174"/>
      <c r="I23" s="65"/>
      <c r="J23" s="65"/>
      <c r="K23" s="65"/>
      <c r="L23" s="65"/>
      <c r="M23" s="65"/>
      <c r="N23" s="65"/>
      <c r="O23" s="65"/>
    </row>
    <row r="24" spans="1:17" ht="22.5" customHeight="1" x14ac:dyDescent="0.25">
      <c r="A24" s="33"/>
      <c r="B24" s="168"/>
      <c r="C24" s="168"/>
      <c r="D24" s="168"/>
      <c r="E24" s="168"/>
      <c r="F24" s="168"/>
      <c r="G24" s="168"/>
      <c r="H24" s="168"/>
      <c r="I24" s="66"/>
      <c r="J24" s="66"/>
      <c r="K24" s="66"/>
      <c r="L24" s="66"/>
      <c r="M24" s="66"/>
      <c r="N24" s="66"/>
      <c r="O24" s="66"/>
    </row>
    <row r="25" spans="1:17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7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7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7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7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7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85" spans="1: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</sheetData>
  <mergeCells count="22">
    <mergeCell ref="A1:Q1"/>
    <mergeCell ref="O2:Q2"/>
    <mergeCell ref="A3:A6"/>
    <mergeCell ref="B3:B6"/>
    <mergeCell ref="C3:E4"/>
    <mergeCell ref="F3:H4"/>
    <mergeCell ref="I3:K4"/>
    <mergeCell ref="L3:N4"/>
    <mergeCell ref="O3:Q4"/>
    <mergeCell ref="C5:C6"/>
    <mergeCell ref="M5:N5"/>
    <mergeCell ref="O5:O6"/>
    <mergeCell ref="P5:Q5"/>
    <mergeCell ref="J5:K5"/>
    <mergeCell ref="L5:L6"/>
    <mergeCell ref="B24:H24"/>
    <mergeCell ref="D5:E5"/>
    <mergeCell ref="F5:F6"/>
    <mergeCell ref="G5:H5"/>
    <mergeCell ref="I5:I6"/>
    <mergeCell ref="A7:B7"/>
    <mergeCell ref="B23:H23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6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5"/>
  <sheetViews>
    <sheetView view="pageBreakPreview" zoomScale="70" zoomScaleNormal="85" zoomScaleSheetLayoutView="70" workbookViewId="0">
      <selection activeCell="B18" sqref="B18:H18"/>
    </sheetView>
  </sheetViews>
  <sheetFormatPr defaultColWidth="7.109375" defaultRowHeight="18" x14ac:dyDescent="0.25"/>
  <cols>
    <col min="1" max="1" width="3.44140625" style="5" bestFit="1" customWidth="1"/>
    <col min="2" max="2" width="13" style="6" customWidth="1"/>
    <col min="3" max="3" width="10" style="6" customWidth="1"/>
    <col min="4" max="4" width="12.6640625" style="6" customWidth="1"/>
    <col min="5" max="5" width="8.109375" style="6" bestFit="1" customWidth="1"/>
    <col min="6" max="6" width="8.6640625" style="6" customWidth="1"/>
    <col min="7" max="7" width="13.33203125" style="6" customWidth="1"/>
    <col min="8" max="8" width="8.109375" style="6" bestFit="1" customWidth="1"/>
    <col min="9" max="9" width="8.109375" style="6" customWidth="1"/>
    <col min="10" max="10" width="12.5546875" style="6" customWidth="1"/>
    <col min="11" max="12" width="8.109375" style="6" customWidth="1"/>
    <col min="13" max="13" width="13.21875" style="6" customWidth="1"/>
    <col min="14" max="14" width="8.109375" style="6" customWidth="1"/>
    <col min="15" max="15" width="9.88671875" style="6" customWidth="1"/>
    <col min="16" max="16" width="12.109375" style="1" bestFit="1" customWidth="1"/>
    <col min="17" max="17" width="11.5546875" style="1" customWidth="1"/>
    <col min="18" max="16384" width="7.109375" style="1"/>
  </cols>
  <sheetData>
    <row r="1" spans="1:17" ht="65.25" customHeight="1" x14ac:dyDescent="0.25">
      <c r="A1" s="180" t="s">
        <v>107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s="2" customFormat="1" ht="23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175" t="s">
        <v>295</v>
      </c>
      <c r="P2" s="175"/>
      <c r="Q2" s="175"/>
    </row>
    <row r="3" spans="1:17" s="3" customFormat="1" ht="18" customHeight="1" x14ac:dyDescent="0.25">
      <c r="A3" s="171" t="s">
        <v>0</v>
      </c>
      <c r="B3" s="172" t="s">
        <v>89</v>
      </c>
      <c r="C3" s="172" t="s">
        <v>56</v>
      </c>
      <c r="D3" s="172"/>
      <c r="E3" s="172"/>
      <c r="F3" s="176" t="s">
        <v>291</v>
      </c>
      <c r="G3" s="177"/>
      <c r="H3" s="177"/>
      <c r="I3" s="176" t="s">
        <v>288</v>
      </c>
      <c r="J3" s="177"/>
      <c r="K3" s="177"/>
      <c r="L3" s="176" t="s">
        <v>289</v>
      </c>
      <c r="M3" s="177"/>
      <c r="N3" s="177"/>
      <c r="O3" s="172" t="s">
        <v>65</v>
      </c>
      <c r="P3" s="172"/>
      <c r="Q3" s="172"/>
    </row>
    <row r="4" spans="1:17" s="3" customFormat="1" ht="36" customHeight="1" x14ac:dyDescent="0.25">
      <c r="A4" s="171"/>
      <c r="B4" s="171"/>
      <c r="C4" s="172"/>
      <c r="D4" s="172"/>
      <c r="E4" s="172"/>
      <c r="F4" s="178"/>
      <c r="G4" s="179"/>
      <c r="H4" s="179"/>
      <c r="I4" s="178"/>
      <c r="J4" s="179"/>
      <c r="K4" s="179"/>
      <c r="L4" s="178"/>
      <c r="M4" s="179"/>
      <c r="N4" s="179"/>
      <c r="O4" s="172"/>
      <c r="P4" s="172"/>
      <c r="Q4" s="172"/>
    </row>
    <row r="5" spans="1:17" s="3" customFormat="1" ht="30.75" customHeight="1" x14ac:dyDescent="0.25">
      <c r="A5" s="171"/>
      <c r="B5" s="171"/>
      <c r="C5" s="172" t="s">
        <v>14</v>
      </c>
      <c r="D5" s="170" t="s">
        <v>12</v>
      </c>
      <c r="E5" s="170"/>
      <c r="F5" s="172" t="s">
        <v>14</v>
      </c>
      <c r="G5" s="170" t="s">
        <v>12</v>
      </c>
      <c r="H5" s="170"/>
      <c r="I5" s="172" t="s">
        <v>14</v>
      </c>
      <c r="J5" s="170" t="s">
        <v>12</v>
      </c>
      <c r="K5" s="170"/>
      <c r="L5" s="172" t="s">
        <v>14</v>
      </c>
      <c r="M5" s="170" t="s">
        <v>12</v>
      </c>
      <c r="N5" s="170"/>
      <c r="O5" s="172" t="s">
        <v>30</v>
      </c>
      <c r="P5" s="170" t="s">
        <v>12</v>
      </c>
      <c r="Q5" s="170"/>
    </row>
    <row r="6" spans="1:17" s="3" customFormat="1" ht="54.75" customHeight="1" x14ac:dyDescent="0.25">
      <c r="A6" s="171"/>
      <c r="B6" s="171"/>
      <c r="C6" s="172"/>
      <c r="D6" s="137" t="s">
        <v>15</v>
      </c>
      <c r="E6" s="137" t="s">
        <v>11</v>
      </c>
      <c r="F6" s="172"/>
      <c r="G6" s="137" t="s">
        <v>15</v>
      </c>
      <c r="H6" s="137" t="s">
        <v>11</v>
      </c>
      <c r="I6" s="172"/>
      <c r="J6" s="137" t="s">
        <v>15</v>
      </c>
      <c r="K6" s="137" t="s">
        <v>11</v>
      </c>
      <c r="L6" s="172"/>
      <c r="M6" s="137" t="s">
        <v>15</v>
      </c>
      <c r="N6" s="137" t="s">
        <v>11</v>
      </c>
      <c r="O6" s="172"/>
      <c r="P6" s="137" t="s">
        <v>64</v>
      </c>
      <c r="Q6" s="137" t="s">
        <v>11</v>
      </c>
    </row>
    <row r="7" spans="1:17" s="4" customFormat="1" ht="30.75" customHeight="1" x14ac:dyDescent="0.25">
      <c r="A7" s="173" t="s">
        <v>66</v>
      </c>
      <c r="B7" s="173"/>
      <c r="C7" s="144">
        <f>+D7+E7</f>
        <v>10378</v>
      </c>
      <c r="D7" s="144">
        <f>SUM(D8:D17)</f>
        <v>3045</v>
      </c>
      <c r="E7" s="144">
        <f>SUM(E8:E17)</f>
        <v>7333</v>
      </c>
      <c r="F7" s="144">
        <f>+G7+H7</f>
        <v>4030</v>
      </c>
      <c r="G7" s="144">
        <f>SUM(G8:G17)</f>
        <v>864</v>
      </c>
      <c r="H7" s="144">
        <f>SUM(H8:H17)</f>
        <v>3166</v>
      </c>
      <c r="I7" s="144">
        <f>+J7+K7</f>
        <v>2789</v>
      </c>
      <c r="J7" s="144">
        <f>SUM(J8:J17)</f>
        <v>1132</v>
      </c>
      <c r="K7" s="144">
        <f>SUM(K8:K17)</f>
        <v>1657</v>
      </c>
      <c r="L7" s="144">
        <f>+M7+N7</f>
        <v>3559</v>
      </c>
      <c r="M7" s="144">
        <f>SUM(M8:M17)</f>
        <v>1049</v>
      </c>
      <c r="N7" s="144">
        <f>SUM(N8:N17)</f>
        <v>2510</v>
      </c>
      <c r="O7" s="144">
        <f>+P7+Q7</f>
        <v>3256</v>
      </c>
      <c r="P7" s="144">
        <f>SUM(P8:P17)</f>
        <v>884</v>
      </c>
      <c r="Q7" s="144">
        <f>SUM(Q8:Q17)</f>
        <v>2372</v>
      </c>
    </row>
    <row r="8" spans="1:17" s="30" customFormat="1" ht="37.5" customHeight="1" x14ac:dyDescent="0.25">
      <c r="A8" s="78">
        <v>1</v>
      </c>
      <c r="B8" s="79" t="s">
        <v>108</v>
      </c>
      <c r="C8" s="70">
        <f t="shared" ref="C8:C17" si="0">+D8+E8</f>
        <v>1388</v>
      </c>
      <c r="D8" s="70">
        <f t="shared" ref="D8:D17" si="1">+G8+J8+M8</f>
        <v>273</v>
      </c>
      <c r="E8" s="70">
        <f t="shared" ref="E8:E17" si="2">+H8+K8+N8</f>
        <v>1115</v>
      </c>
      <c r="F8" s="70">
        <f t="shared" ref="F8:F17" si="3">+G8+H8</f>
        <v>422</v>
      </c>
      <c r="G8" s="71">
        <v>103</v>
      </c>
      <c r="H8" s="145">
        <v>319</v>
      </c>
      <c r="I8" s="70">
        <f t="shared" ref="I8:I17" si="4">+J8+K8</f>
        <v>403</v>
      </c>
      <c r="J8" s="71">
        <v>69</v>
      </c>
      <c r="K8" s="71">
        <v>334</v>
      </c>
      <c r="L8" s="70">
        <f t="shared" ref="L8:L17" si="5">+M8+N8</f>
        <v>563</v>
      </c>
      <c r="M8" s="71">
        <v>101</v>
      </c>
      <c r="N8" s="71">
        <v>462</v>
      </c>
      <c r="O8" s="71">
        <v>386</v>
      </c>
      <c r="P8" s="71">
        <v>130</v>
      </c>
      <c r="Q8" s="71">
        <v>256</v>
      </c>
    </row>
    <row r="9" spans="1:17" s="30" customFormat="1" ht="37.5" customHeight="1" x14ac:dyDescent="0.25">
      <c r="A9" s="78">
        <f>+A8+1</f>
        <v>2</v>
      </c>
      <c r="B9" s="79" t="s">
        <v>109</v>
      </c>
      <c r="C9" s="70">
        <f t="shared" si="0"/>
        <v>1048</v>
      </c>
      <c r="D9" s="70">
        <f t="shared" si="1"/>
        <v>579</v>
      </c>
      <c r="E9" s="70">
        <f t="shared" si="2"/>
        <v>469</v>
      </c>
      <c r="F9" s="70">
        <f t="shared" si="3"/>
        <v>128</v>
      </c>
      <c r="G9" s="71">
        <v>27</v>
      </c>
      <c r="H9" s="145">
        <v>101</v>
      </c>
      <c r="I9" s="70">
        <f t="shared" si="4"/>
        <v>391</v>
      </c>
      <c r="J9" s="71">
        <v>269</v>
      </c>
      <c r="K9" s="71">
        <v>122</v>
      </c>
      <c r="L9" s="70">
        <f t="shared" si="5"/>
        <v>529</v>
      </c>
      <c r="M9" s="71">
        <v>283</v>
      </c>
      <c r="N9" s="71">
        <v>246</v>
      </c>
      <c r="O9" s="71">
        <v>334</v>
      </c>
      <c r="P9" s="71">
        <v>90</v>
      </c>
      <c r="Q9" s="71">
        <v>244</v>
      </c>
    </row>
    <row r="10" spans="1:17" s="30" customFormat="1" ht="37.5" customHeight="1" x14ac:dyDescent="0.25">
      <c r="A10" s="78">
        <f t="shared" ref="A10:A17" si="6">+A9+1</f>
        <v>3</v>
      </c>
      <c r="B10" s="79" t="s">
        <v>110</v>
      </c>
      <c r="C10" s="70">
        <f t="shared" si="0"/>
        <v>1117</v>
      </c>
      <c r="D10" s="70">
        <f t="shared" si="1"/>
        <v>303</v>
      </c>
      <c r="E10" s="70">
        <f t="shared" si="2"/>
        <v>814</v>
      </c>
      <c r="F10" s="70">
        <f t="shared" si="3"/>
        <v>389</v>
      </c>
      <c r="G10" s="71">
        <v>53</v>
      </c>
      <c r="H10" s="145">
        <v>336</v>
      </c>
      <c r="I10" s="70">
        <f t="shared" si="4"/>
        <v>302</v>
      </c>
      <c r="J10" s="71">
        <v>86</v>
      </c>
      <c r="K10" s="71">
        <v>216</v>
      </c>
      <c r="L10" s="70">
        <f t="shared" si="5"/>
        <v>426</v>
      </c>
      <c r="M10" s="71">
        <v>164</v>
      </c>
      <c r="N10" s="71">
        <v>262</v>
      </c>
      <c r="O10" s="71">
        <v>246</v>
      </c>
      <c r="P10" s="71">
        <v>60</v>
      </c>
      <c r="Q10" s="71">
        <v>186</v>
      </c>
    </row>
    <row r="11" spans="1:17" s="30" customFormat="1" ht="37.5" customHeight="1" x14ac:dyDescent="0.25">
      <c r="A11" s="78">
        <f t="shared" si="6"/>
        <v>4</v>
      </c>
      <c r="B11" s="79" t="s">
        <v>111</v>
      </c>
      <c r="C11" s="70">
        <f t="shared" si="0"/>
        <v>1216</v>
      </c>
      <c r="D11" s="70">
        <f t="shared" si="1"/>
        <v>371</v>
      </c>
      <c r="E11" s="70">
        <f t="shared" si="2"/>
        <v>845</v>
      </c>
      <c r="F11" s="70">
        <f t="shared" si="3"/>
        <v>540</v>
      </c>
      <c r="G11" s="71">
        <v>180</v>
      </c>
      <c r="H11" s="145">
        <v>360</v>
      </c>
      <c r="I11" s="70">
        <f t="shared" si="4"/>
        <v>294</v>
      </c>
      <c r="J11" s="71">
        <v>84</v>
      </c>
      <c r="K11" s="71">
        <v>210</v>
      </c>
      <c r="L11" s="70">
        <f t="shared" si="5"/>
        <v>382</v>
      </c>
      <c r="M11" s="71">
        <v>107</v>
      </c>
      <c r="N11" s="71">
        <v>275</v>
      </c>
      <c r="O11" s="71">
        <v>420</v>
      </c>
      <c r="P11" s="71">
        <v>114</v>
      </c>
      <c r="Q11" s="71">
        <v>306</v>
      </c>
    </row>
    <row r="12" spans="1:17" s="30" customFormat="1" ht="37.5" customHeight="1" x14ac:dyDescent="0.25">
      <c r="A12" s="78">
        <f t="shared" si="6"/>
        <v>5</v>
      </c>
      <c r="B12" s="79" t="s">
        <v>112</v>
      </c>
      <c r="C12" s="70">
        <f t="shared" si="0"/>
        <v>1986</v>
      </c>
      <c r="D12" s="70">
        <f t="shared" si="1"/>
        <v>355</v>
      </c>
      <c r="E12" s="70">
        <f t="shared" si="2"/>
        <v>1631</v>
      </c>
      <c r="F12" s="70">
        <f t="shared" si="3"/>
        <v>1127</v>
      </c>
      <c r="G12" s="71">
        <v>144</v>
      </c>
      <c r="H12" s="145">
        <v>983</v>
      </c>
      <c r="I12" s="70">
        <f t="shared" si="4"/>
        <v>327</v>
      </c>
      <c r="J12" s="71">
        <v>83</v>
      </c>
      <c r="K12" s="71">
        <v>244</v>
      </c>
      <c r="L12" s="70">
        <f t="shared" si="5"/>
        <v>532</v>
      </c>
      <c r="M12" s="71">
        <v>128</v>
      </c>
      <c r="N12" s="71">
        <v>404</v>
      </c>
      <c r="O12" s="71">
        <v>504</v>
      </c>
      <c r="P12" s="71">
        <v>160</v>
      </c>
      <c r="Q12" s="71">
        <v>344</v>
      </c>
    </row>
    <row r="13" spans="1:17" s="30" customFormat="1" ht="37.5" customHeight="1" x14ac:dyDescent="0.25">
      <c r="A13" s="78">
        <f t="shared" si="6"/>
        <v>6</v>
      </c>
      <c r="B13" s="79" t="s">
        <v>113</v>
      </c>
      <c r="C13" s="70">
        <f t="shared" si="0"/>
        <v>223</v>
      </c>
      <c r="D13" s="70">
        <f t="shared" si="1"/>
        <v>65</v>
      </c>
      <c r="E13" s="70">
        <f t="shared" si="2"/>
        <v>158</v>
      </c>
      <c r="F13" s="70">
        <f t="shared" si="3"/>
        <v>16</v>
      </c>
      <c r="G13" s="71">
        <v>10</v>
      </c>
      <c r="H13" s="145">
        <v>6</v>
      </c>
      <c r="I13" s="70">
        <f t="shared" si="4"/>
        <v>131</v>
      </c>
      <c r="J13" s="71">
        <v>41</v>
      </c>
      <c r="K13" s="71">
        <v>90</v>
      </c>
      <c r="L13" s="70">
        <f t="shared" si="5"/>
        <v>76</v>
      </c>
      <c r="M13" s="71">
        <v>14</v>
      </c>
      <c r="N13" s="71">
        <v>62</v>
      </c>
      <c r="O13" s="71">
        <v>78</v>
      </c>
      <c r="P13" s="71">
        <v>15</v>
      </c>
      <c r="Q13" s="71">
        <v>63</v>
      </c>
    </row>
    <row r="14" spans="1:17" s="30" customFormat="1" ht="37.5" customHeight="1" x14ac:dyDescent="0.25">
      <c r="A14" s="78">
        <f t="shared" si="6"/>
        <v>7</v>
      </c>
      <c r="B14" s="79" t="s">
        <v>114</v>
      </c>
      <c r="C14" s="70">
        <f t="shared" si="0"/>
        <v>953</v>
      </c>
      <c r="D14" s="70">
        <f t="shared" si="1"/>
        <v>244</v>
      </c>
      <c r="E14" s="70">
        <f t="shared" si="2"/>
        <v>709</v>
      </c>
      <c r="F14" s="70">
        <f t="shared" si="3"/>
        <v>363</v>
      </c>
      <c r="G14" s="71">
        <v>79</v>
      </c>
      <c r="H14" s="145">
        <v>284</v>
      </c>
      <c r="I14" s="70">
        <f t="shared" si="4"/>
        <v>290</v>
      </c>
      <c r="J14" s="71">
        <v>118</v>
      </c>
      <c r="K14" s="71">
        <v>172</v>
      </c>
      <c r="L14" s="70">
        <f t="shared" si="5"/>
        <v>300</v>
      </c>
      <c r="M14" s="71">
        <v>47</v>
      </c>
      <c r="N14" s="71">
        <v>253</v>
      </c>
      <c r="O14" s="71">
        <v>377</v>
      </c>
      <c r="P14" s="71">
        <v>70</v>
      </c>
      <c r="Q14" s="71">
        <v>307</v>
      </c>
    </row>
    <row r="15" spans="1:17" s="30" customFormat="1" ht="37.5" customHeight="1" x14ac:dyDescent="0.25">
      <c r="A15" s="78">
        <f t="shared" si="6"/>
        <v>8</v>
      </c>
      <c r="B15" s="79" t="s">
        <v>115</v>
      </c>
      <c r="C15" s="70">
        <f t="shared" si="0"/>
        <v>1160</v>
      </c>
      <c r="D15" s="70">
        <f t="shared" si="1"/>
        <v>524</v>
      </c>
      <c r="E15" s="70">
        <f t="shared" si="2"/>
        <v>636</v>
      </c>
      <c r="F15" s="70">
        <f t="shared" si="3"/>
        <v>407</v>
      </c>
      <c r="G15" s="71">
        <v>146</v>
      </c>
      <c r="H15" s="145">
        <v>261</v>
      </c>
      <c r="I15" s="70">
        <f t="shared" si="4"/>
        <v>348</v>
      </c>
      <c r="J15" s="71">
        <v>227</v>
      </c>
      <c r="K15" s="71">
        <v>121</v>
      </c>
      <c r="L15" s="70">
        <f t="shared" si="5"/>
        <v>405</v>
      </c>
      <c r="M15" s="71">
        <v>151</v>
      </c>
      <c r="N15" s="71">
        <v>254</v>
      </c>
      <c r="O15" s="71">
        <v>460</v>
      </c>
      <c r="P15" s="71">
        <v>140</v>
      </c>
      <c r="Q15" s="71">
        <v>320</v>
      </c>
    </row>
    <row r="16" spans="1:17" s="30" customFormat="1" ht="37.5" customHeight="1" x14ac:dyDescent="0.25">
      <c r="A16" s="78">
        <f>+A15+1</f>
        <v>9</v>
      </c>
      <c r="B16" s="79" t="s">
        <v>116</v>
      </c>
      <c r="C16" s="70">
        <f t="shared" si="0"/>
        <v>59</v>
      </c>
      <c r="D16" s="70">
        <f t="shared" si="1"/>
        <v>39</v>
      </c>
      <c r="E16" s="70">
        <f t="shared" si="2"/>
        <v>20</v>
      </c>
      <c r="F16" s="70">
        <f t="shared" si="3"/>
        <v>25</v>
      </c>
      <c r="G16" s="71">
        <v>12</v>
      </c>
      <c r="H16" s="145">
        <v>13</v>
      </c>
      <c r="I16" s="70">
        <f t="shared" si="4"/>
        <v>28</v>
      </c>
      <c r="J16" s="71">
        <v>25</v>
      </c>
      <c r="K16" s="71">
        <v>3</v>
      </c>
      <c r="L16" s="70">
        <f t="shared" si="5"/>
        <v>6</v>
      </c>
      <c r="M16" s="71">
        <v>2</v>
      </c>
      <c r="N16" s="71">
        <v>4</v>
      </c>
      <c r="O16" s="71">
        <v>37</v>
      </c>
      <c r="P16" s="71">
        <v>5</v>
      </c>
      <c r="Q16" s="71">
        <v>32</v>
      </c>
    </row>
    <row r="17" spans="1:17" s="30" customFormat="1" ht="37.5" customHeight="1" x14ac:dyDescent="0.25">
      <c r="A17" s="82">
        <f t="shared" si="6"/>
        <v>10</v>
      </c>
      <c r="B17" s="83" t="s">
        <v>117</v>
      </c>
      <c r="C17" s="70">
        <f t="shared" si="0"/>
        <v>1228</v>
      </c>
      <c r="D17" s="70">
        <f t="shared" si="1"/>
        <v>292</v>
      </c>
      <c r="E17" s="70">
        <f t="shared" si="2"/>
        <v>936</v>
      </c>
      <c r="F17" s="70">
        <f t="shared" si="3"/>
        <v>613</v>
      </c>
      <c r="G17" s="72">
        <v>110</v>
      </c>
      <c r="H17" s="146">
        <v>503</v>
      </c>
      <c r="I17" s="70">
        <f t="shared" si="4"/>
        <v>275</v>
      </c>
      <c r="J17" s="72">
        <v>130</v>
      </c>
      <c r="K17" s="72">
        <v>145</v>
      </c>
      <c r="L17" s="70">
        <f t="shared" si="5"/>
        <v>340</v>
      </c>
      <c r="M17" s="72">
        <v>52</v>
      </c>
      <c r="N17" s="72">
        <v>288</v>
      </c>
      <c r="O17" s="72">
        <v>414</v>
      </c>
      <c r="P17" s="72">
        <v>100</v>
      </c>
      <c r="Q17" s="72">
        <v>314</v>
      </c>
    </row>
    <row r="18" spans="1:17" ht="22.5" customHeight="1" x14ac:dyDescent="0.25">
      <c r="A18" s="33"/>
      <c r="B18" s="174"/>
      <c r="C18" s="174"/>
      <c r="D18" s="174"/>
      <c r="E18" s="174"/>
      <c r="F18" s="174"/>
      <c r="G18" s="174"/>
      <c r="H18" s="174"/>
      <c r="I18" s="68"/>
      <c r="J18" s="68"/>
      <c r="K18" s="68"/>
      <c r="L18" s="68"/>
      <c r="M18" s="68"/>
      <c r="N18" s="68"/>
      <c r="O18" s="68"/>
    </row>
    <row r="19" spans="1:17" ht="22.5" customHeight="1" x14ac:dyDescent="0.25">
      <c r="A19" s="33"/>
      <c r="B19" s="168"/>
      <c r="C19" s="168"/>
      <c r="D19" s="168"/>
      <c r="E19" s="168"/>
      <c r="F19" s="168"/>
      <c r="G19" s="168"/>
      <c r="H19" s="168"/>
      <c r="I19" s="67"/>
      <c r="J19" s="67"/>
      <c r="K19" s="67"/>
      <c r="L19" s="67"/>
      <c r="M19" s="67"/>
      <c r="N19" s="67"/>
      <c r="O19" s="67"/>
    </row>
    <row r="20" spans="1:17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7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7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7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7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7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80" spans="1:1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</sheetData>
  <mergeCells count="22">
    <mergeCell ref="B19:H19"/>
    <mergeCell ref="D5:E5"/>
    <mergeCell ref="F5:F6"/>
    <mergeCell ref="G5:H5"/>
    <mergeCell ref="I5:I6"/>
    <mergeCell ref="A7:B7"/>
    <mergeCell ref="B18:H18"/>
    <mergeCell ref="A1:Q1"/>
    <mergeCell ref="O2:Q2"/>
    <mergeCell ref="A3:A6"/>
    <mergeCell ref="B3:B6"/>
    <mergeCell ref="C3:E4"/>
    <mergeCell ref="F3:H4"/>
    <mergeCell ref="I3:K4"/>
    <mergeCell ref="L3:N4"/>
    <mergeCell ref="O3:Q4"/>
    <mergeCell ref="C5:C6"/>
    <mergeCell ref="M5:N5"/>
    <mergeCell ref="O5:O6"/>
    <mergeCell ref="P5:Q5"/>
    <mergeCell ref="J5:K5"/>
    <mergeCell ref="L5:L6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67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view="pageBreakPreview" zoomScale="70" zoomScaleNormal="70" zoomScaleSheetLayoutView="70" workbookViewId="0">
      <selection activeCell="B20" sqref="B20:H20"/>
    </sheetView>
  </sheetViews>
  <sheetFormatPr defaultColWidth="7.109375" defaultRowHeight="18" x14ac:dyDescent="0.25"/>
  <cols>
    <col min="1" max="1" width="3.44140625" style="5" bestFit="1" customWidth="1"/>
    <col min="2" max="2" width="13.77734375" style="6" customWidth="1"/>
    <col min="3" max="3" width="10" style="6" customWidth="1"/>
    <col min="4" max="4" width="12.6640625" style="6" customWidth="1"/>
    <col min="5" max="5" width="8.109375" style="6" bestFit="1" customWidth="1"/>
    <col min="6" max="6" width="8.6640625" style="6" customWidth="1"/>
    <col min="7" max="7" width="11.33203125" style="6" bestFit="1" customWidth="1"/>
    <col min="8" max="8" width="8.109375" style="6" bestFit="1" customWidth="1"/>
    <col min="9" max="9" width="8.109375" style="6" customWidth="1"/>
    <col min="10" max="10" width="11" style="6" customWidth="1"/>
    <col min="11" max="12" width="8.109375" style="6" customWidth="1"/>
    <col min="13" max="13" width="11" style="6" customWidth="1"/>
    <col min="14" max="14" width="8.109375" style="6" customWidth="1"/>
    <col min="15" max="15" width="9.88671875" style="6" customWidth="1"/>
    <col min="16" max="16" width="12.109375" style="1" bestFit="1" customWidth="1"/>
    <col min="17" max="17" width="11.5546875" style="1" customWidth="1"/>
    <col min="18" max="16384" width="7.109375" style="1"/>
  </cols>
  <sheetData>
    <row r="1" spans="1:17" ht="65.25" customHeight="1" x14ac:dyDescent="0.25">
      <c r="A1" s="180" t="s">
        <v>118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s="2" customFormat="1" ht="23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175" t="s">
        <v>295</v>
      </c>
      <c r="P2" s="175"/>
      <c r="Q2" s="175"/>
    </row>
    <row r="3" spans="1:17" s="3" customFormat="1" ht="18" customHeight="1" x14ac:dyDescent="0.25">
      <c r="A3" s="171" t="s">
        <v>0</v>
      </c>
      <c r="B3" s="172" t="s">
        <v>89</v>
      </c>
      <c r="C3" s="172" t="s">
        <v>56</v>
      </c>
      <c r="D3" s="172"/>
      <c r="E3" s="172"/>
      <c r="F3" s="176" t="s">
        <v>291</v>
      </c>
      <c r="G3" s="177"/>
      <c r="H3" s="177"/>
      <c r="I3" s="176" t="s">
        <v>288</v>
      </c>
      <c r="J3" s="177"/>
      <c r="K3" s="177"/>
      <c r="L3" s="176" t="s">
        <v>289</v>
      </c>
      <c r="M3" s="177"/>
      <c r="N3" s="177"/>
      <c r="O3" s="172" t="s">
        <v>65</v>
      </c>
      <c r="P3" s="172"/>
      <c r="Q3" s="172"/>
    </row>
    <row r="4" spans="1:17" s="3" customFormat="1" ht="36" customHeight="1" x14ac:dyDescent="0.25">
      <c r="A4" s="171"/>
      <c r="B4" s="171"/>
      <c r="C4" s="172"/>
      <c r="D4" s="172"/>
      <c r="E4" s="172"/>
      <c r="F4" s="178"/>
      <c r="G4" s="179"/>
      <c r="H4" s="179"/>
      <c r="I4" s="178"/>
      <c r="J4" s="179"/>
      <c r="K4" s="179"/>
      <c r="L4" s="178"/>
      <c r="M4" s="179"/>
      <c r="N4" s="179"/>
      <c r="O4" s="172"/>
      <c r="P4" s="172"/>
      <c r="Q4" s="172"/>
    </row>
    <row r="5" spans="1:17" s="3" customFormat="1" ht="30.75" customHeight="1" x14ac:dyDescent="0.25">
      <c r="A5" s="171"/>
      <c r="B5" s="171"/>
      <c r="C5" s="172" t="s">
        <v>14</v>
      </c>
      <c r="D5" s="170" t="s">
        <v>12</v>
      </c>
      <c r="E5" s="170"/>
      <c r="F5" s="172" t="s">
        <v>14</v>
      </c>
      <c r="G5" s="170" t="s">
        <v>12</v>
      </c>
      <c r="H5" s="170"/>
      <c r="I5" s="172" t="s">
        <v>14</v>
      </c>
      <c r="J5" s="170" t="s">
        <v>12</v>
      </c>
      <c r="K5" s="170"/>
      <c r="L5" s="172" t="s">
        <v>14</v>
      </c>
      <c r="M5" s="170" t="s">
        <v>12</v>
      </c>
      <c r="N5" s="170"/>
      <c r="O5" s="172" t="s">
        <v>30</v>
      </c>
      <c r="P5" s="170" t="s">
        <v>12</v>
      </c>
      <c r="Q5" s="170"/>
    </row>
    <row r="6" spans="1:17" s="3" customFormat="1" ht="54.75" customHeight="1" x14ac:dyDescent="0.25">
      <c r="A6" s="171"/>
      <c r="B6" s="171"/>
      <c r="C6" s="172"/>
      <c r="D6" s="137" t="s">
        <v>15</v>
      </c>
      <c r="E6" s="137" t="s">
        <v>11</v>
      </c>
      <c r="F6" s="172"/>
      <c r="G6" s="137" t="s">
        <v>15</v>
      </c>
      <c r="H6" s="137" t="s">
        <v>11</v>
      </c>
      <c r="I6" s="172"/>
      <c r="J6" s="137" t="s">
        <v>15</v>
      </c>
      <c r="K6" s="137" t="s">
        <v>11</v>
      </c>
      <c r="L6" s="172"/>
      <c r="M6" s="137" t="s">
        <v>15</v>
      </c>
      <c r="N6" s="137" t="s">
        <v>11</v>
      </c>
      <c r="O6" s="172"/>
      <c r="P6" s="137" t="s">
        <v>64</v>
      </c>
      <c r="Q6" s="137" t="s">
        <v>11</v>
      </c>
    </row>
    <row r="7" spans="1:17" s="4" customFormat="1" ht="30.75" customHeight="1" x14ac:dyDescent="0.25">
      <c r="A7" s="173" t="s">
        <v>66</v>
      </c>
      <c r="B7" s="173"/>
      <c r="C7" s="144">
        <f>+D7+E7</f>
        <v>12578</v>
      </c>
      <c r="D7" s="144">
        <f>SUM(D8:D19)</f>
        <v>5439</v>
      </c>
      <c r="E7" s="144">
        <f>SUM(E8:E19)</f>
        <v>7139</v>
      </c>
      <c r="F7" s="144">
        <f>+G7+H7</f>
        <v>5907</v>
      </c>
      <c r="G7" s="144">
        <f>SUM(G8:G19)</f>
        <v>2822</v>
      </c>
      <c r="H7" s="144">
        <f>SUM(H8:H19)</f>
        <v>3085</v>
      </c>
      <c r="I7" s="144">
        <f>+J7+K7</f>
        <v>3177</v>
      </c>
      <c r="J7" s="144">
        <f>SUM(J8:J19)</f>
        <v>1232</v>
      </c>
      <c r="K7" s="144">
        <f>SUM(K8:K19)</f>
        <v>1945</v>
      </c>
      <c r="L7" s="136">
        <f>+M7+N7</f>
        <v>3494</v>
      </c>
      <c r="M7" s="136">
        <f>SUM(M8:M19)</f>
        <v>1385</v>
      </c>
      <c r="N7" s="136">
        <f>SUM(N8:N19)</f>
        <v>2109</v>
      </c>
      <c r="O7" s="144">
        <f>+P7+Q7</f>
        <v>3256</v>
      </c>
      <c r="P7" s="144">
        <f>SUM(P8:P19)</f>
        <v>942</v>
      </c>
      <c r="Q7" s="144">
        <f>SUM(Q8:Q19)</f>
        <v>2314</v>
      </c>
    </row>
    <row r="8" spans="1:17" s="30" customFormat="1" ht="33.75" customHeight="1" x14ac:dyDescent="0.25">
      <c r="A8" s="78">
        <v>1</v>
      </c>
      <c r="B8" s="79" t="s">
        <v>119</v>
      </c>
      <c r="C8" s="70">
        <f t="shared" ref="C8:C19" si="0">+D8+E8</f>
        <v>3623</v>
      </c>
      <c r="D8" s="85">
        <f t="shared" ref="D8:D19" si="1">+G8+J8+M8</f>
        <v>1472</v>
      </c>
      <c r="E8" s="85">
        <f t="shared" ref="E8:E19" si="2">+H8+K8+N8</f>
        <v>2151</v>
      </c>
      <c r="F8" s="70">
        <f t="shared" ref="F8:F19" si="3">+G8+H8</f>
        <v>1457</v>
      </c>
      <c r="G8" s="71">
        <v>447</v>
      </c>
      <c r="H8" s="154">
        <v>1010</v>
      </c>
      <c r="I8" s="85">
        <f t="shared" ref="I8:I19" si="4">+J8+K8</f>
        <v>959</v>
      </c>
      <c r="J8" s="71">
        <v>378</v>
      </c>
      <c r="K8" s="71">
        <v>581</v>
      </c>
      <c r="L8" s="70">
        <f t="shared" ref="L8:L19" si="5">+M8+N8</f>
        <v>1207</v>
      </c>
      <c r="M8" s="71">
        <v>647</v>
      </c>
      <c r="N8" s="84">
        <v>560</v>
      </c>
      <c r="O8" s="71">
        <v>800</v>
      </c>
      <c r="P8" s="71">
        <v>233</v>
      </c>
      <c r="Q8" s="71">
        <v>567</v>
      </c>
    </row>
    <row r="9" spans="1:17" s="30" customFormat="1" ht="33.75" customHeight="1" x14ac:dyDescent="0.25">
      <c r="A9" s="78">
        <f>+A8+1</f>
        <v>2</v>
      </c>
      <c r="B9" s="79" t="s">
        <v>120</v>
      </c>
      <c r="C9" s="70">
        <f t="shared" si="0"/>
        <v>934</v>
      </c>
      <c r="D9" s="85">
        <f t="shared" si="1"/>
        <v>396</v>
      </c>
      <c r="E9" s="85">
        <f t="shared" si="2"/>
        <v>538</v>
      </c>
      <c r="F9" s="70">
        <f t="shared" si="3"/>
        <v>449</v>
      </c>
      <c r="G9" s="71">
        <v>191</v>
      </c>
      <c r="H9" s="154">
        <v>258</v>
      </c>
      <c r="I9" s="85">
        <f t="shared" si="4"/>
        <v>269</v>
      </c>
      <c r="J9" s="71">
        <v>130</v>
      </c>
      <c r="K9" s="71">
        <v>139</v>
      </c>
      <c r="L9" s="70">
        <f t="shared" si="5"/>
        <v>216</v>
      </c>
      <c r="M9" s="71">
        <v>75</v>
      </c>
      <c r="N9" s="84">
        <v>141</v>
      </c>
      <c r="O9" s="71">
        <v>275</v>
      </c>
      <c r="P9" s="71">
        <v>83</v>
      </c>
      <c r="Q9" s="71">
        <v>192</v>
      </c>
    </row>
    <row r="10" spans="1:17" s="30" customFormat="1" ht="33.75" customHeight="1" x14ac:dyDescent="0.25">
      <c r="A10" s="78">
        <f t="shared" ref="A10:A19" si="6">+A9+1</f>
        <v>3</v>
      </c>
      <c r="B10" s="79" t="s">
        <v>121</v>
      </c>
      <c r="C10" s="70">
        <f t="shared" si="0"/>
        <v>672</v>
      </c>
      <c r="D10" s="85">
        <f t="shared" si="1"/>
        <v>431</v>
      </c>
      <c r="E10" s="85">
        <f t="shared" si="2"/>
        <v>241</v>
      </c>
      <c r="F10" s="70">
        <f t="shared" si="3"/>
        <v>379</v>
      </c>
      <c r="G10" s="71">
        <v>272</v>
      </c>
      <c r="H10" s="154">
        <v>107</v>
      </c>
      <c r="I10" s="85">
        <f t="shared" si="4"/>
        <v>171</v>
      </c>
      <c r="J10" s="71">
        <v>79</v>
      </c>
      <c r="K10" s="71">
        <v>92</v>
      </c>
      <c r="L10" s="70">
        <f t="shared" si="5"/>
        <v>122</v>
      </c>
      <c r="M10" s="71">
        <v>80</v>
      </c>
      <c r="N10" s="84">
        <v>42</v>
      </c>
      <c r="O10" s="71">
        <v>172</v>
      </c>
      <c r="P10" s="71">
        <v>46</v>
      </c>
      <c r="Q10" s="71">
        <v>126</v>
      </c>
    </row>
    <row r="11" spans="1:17" s="30" customFormat="1" ht="33.75" customHeight="1" x14ac:dyDescent="0.25">
      <c r="A11" s="78">
        <f t="shared" si="6"/>
        <v>4</v>
      </c>
      <c r="B11" s="79" t="s">
        <v>122</v>
      </c>
      <c r="C11" s="70">
        <f t="shared" si="0"/>
        <v>569</v>
      </c>
      <c r="D11" s="85">
        <f t="shared" si="1"/>
        <v>173</v>
      </c>
      <c r="E11" s="85">
        <f t="shared" si="2"/>
        <v>396</v>
      </c>
      <c r="F11" s="70">
        <f t="shared" si="3"/>
        <v>263</v>
      </c>
      <c r="G11" s="71">
        <v>81</v>
      </c>
      <c r="H11" s="154">
        <v>182</v>
      </c>
      <c r="I11" s="85">
        <f t="shared" si="4"/>
        <v>148</v>
      </c>
      <c r="J11" s="71">
        <v>40</v>
      </c>
      <c r="K11" s="71">
        <v>108</v>
      </c>
      <c r="L11" s="70">
        <f t="shared" si="5"/>
        <v>158</v>
      </c>
      <c r="M11" s="71">
        <v>52</v>
      </c>
      <c r="N11" s="84">
        <v>106</v>
      </c>
      <c r="O11" s="71">
        <v>176</v>
      </c>
      <c r="P11" s="71">
        <v>47</v>
      </c>
      <c r="Q11" s="71">
        <v>129</v>
      </c>
    </row>
    <row r="12" spans="1:17" s="30" customFormat="1" ht="33.75" customHeight="1" x14ac:dyDescent="0.25">
      <c r="A12" s="78">
        <f t="shared" si="6"/>
        <v>5</v>
      </c>
      <c r="B12" s="79" t="s">
        <v>123</v>
      </c>
      <c r="C12" s="70">
        <f t="shared" si="0"/>
        <v>857</v>
      </c>
      <c r="D12" s="85">
        <f t="shared" si="1"/>
        <v>377</v>
      </c>
      <c r="E12" s="85">
        <f t="shared" si="2"/>
        <v>480</v>
      </c>
      <c r="F12" s="70">
        <f t="shared" si="3"/>
        <v>482</v>
      </c>
      <c r="G12" s="71">
        <v>228</v>
      </c>
      <c r="H12" s="154">
        <v>254</v>
      </c>
      <c r="I12" s="85">
        <f t="shared" si="4"/>
        <v>205</v>
      </c>
      <c r="J12" s="71">
        <v>87</v>
      </c>
      <c r="K12" s="71">
        <v>118</v>
      </c>
      <c r="L12" s="70">
        <f t="shared" si="5"/>
        <v>170</v>
      </c>
      <c r="M12" s="71">
        <v>62</v>
      </c>
      <c r="N12" s="84">
        <v>108</v>
      </c>
      <c r="O12" s="71">
        <v>230</v>
      </c>
      <c r="P12" s="71">
        <v>73</v>
      </c>
      <c r="Q12" s="71">
        <v>157</v>
      </c>
    </row>
    <row r="13" spans="1:17" s="30" customFormat="1" ht="33.75" customHeight="1" x14ac:dyDescent="0.25">
      <c r="A13" s="78">
        <f t="shared" si="6"/>
        <v>6</v>
      </c>
      <c r="B13" s="79" t="s">
        <v>124</v>
      </c>
      <c r="C13" s="70">
        <f t="shared" si="0"/>
        <v>707</v>
      </c>
      <c r="D13" s="85">
        <f t="shared" si="1"/>
        <v>262</v>
      </c>
      <c r="E13" s="85">
        <f t="shared" si="2"/>
        <v>445</v>
      </c>
      <c r="F13" s="70">
        <f t="shared" si="3"/>
        <v>305</v>
      </c>
      <c r="G13" s="71">
        <v>121</v>
      </c>
      <c r="H13" s="154">
        <v>184</v>
      </c>
      <c r="I13" s="85">
        <f t="shared" si="4"/>
        <v>194</v>
      </c>
      <c r="J13" s="71">
        <v>76</v>
      </c>
      <c r="K13" s="71">
        <v>118</v>
      </c>
      <c r="L13" s="70">
        <f t="shared" si="5"/>
        <v>208</v>
      </c>
      <c r="M13" s="71">
        <v>65</v>
      </c>
      <c r="N13" s="84">
        <v>143</v>
      </c>
      <c r="O13" s="71">
        <v>269</v>
      </c>
      <c r="P13" s="71">
        <v>81</v>
      </c>
      <c r="Q13" s="71">
        <v>188</v>
      </c>
    </row>
    <row r="14" spans="1:17" s="30" customFormat="1" ht="33.75" customHeight="1" x14ac:dyDescent="0.25">
      <c r="A14" s="78">
        <f t="shared" si="6"/>
        <v>7</v>
      </c>
      <c r="B14" s="79" t="s">
        <v>125</v>
      </c>
      <c r="C14" s="70">
        <f t="shared" si="0"/>
        <v>791</v>
      </c>
      <c r="D14" s="85">
        <f t="shared" si="1"/>
        <v>297</v>
      </c>
      <c r="E14" s="85">
        <f t="shared" si="2"/>
        <v>494</v>
      </c>
      <c r="F14" s="70">
        <f t="shared" si="3"/>
        <v>403</v>
      </c>
      <c r="G14" s="71">
        <v>171</v>
      </c>
      <c r="H14" s="154">
        <v>232</v>
      </c>
      <c r="I14" s="85">
        <f t="shared" si="4"/>
        <v>180</v>
      </c>
      <c r="J14" s="71">
        <v>58</v>
      </c>
      <c r="K14" s="71">
        <v>122</v>
      </c>
      <c r="L14" s="70">
        <f t="shared" si="5"/>
        <v>208</v>
      </c>
      <c r="M14" s="71">
        <v>68</v>
      </c>
      <c r="N14" s="84">
        <v>140</v>
      </c>
      <c r="O14" s="71">
        <v>192</v>
      </c>
      <c r="P14" s="71">
        <v>51</v>
      </c>
      <c r="Q14" s="71">
        <v>141</v>
      </c>
    </row>
    <row r="15" spans="1:17" s="30" customFormat="1" ht="33.75" customHeight="1" x14ac:dyDescent="0.25">
      <c r="A15" s="78">
        <f t="shared" si="6"/>
        <v>8</v>
      </c>
      <c r="B15" s="79" t="s">
        <v>126</v>
      </c>
      <c r="C15" s="70">
        <f t="shared" si="0"/>
        <v>1069</v>
      </c>
      <c r="D15" s="85">
        <f t="shared" si="1"/>
        <v>656</v>
      </c>
      <c r="E15" s="85">
        <f t="shared" si="2"/>
        <v>413</v>
      </c>
      <c r="F15" s="70">
        <f t="shared" si="3"/>
        <v>611</v>
      </c>
      <c r="G15" s="71">
        <v>450</v>
      </c>
      <c r="H15" s="154">
        <v>161</v>
      </c>
      <c r="I15" s="85">
        <f t="shared" si="4"/>
        <v>260</v>
      </c>
      <c r="J15" s="71">
        <v>112</v>
      </c>
      <c r="K15" s="71">
        <v>148</v>
      </c>
      <c r="L15" s="70">
        <f t="shared" si="5"/>
        <v>198</v>
      </c>
      <c r="M15" s="71">
        <v>94</v>
      </c>
      <c r="N15" s="84">
        <v>104</v>
      </c>
      <c r="O15" s="71">
        <v>258</v>
      </c>
      <c r="P15" s="71">
        <v>82</v>
      </c>
      <c r="Q15" s="71">
        <v>176</v>
      </c>
    </row>
    <row r="16" spans="1:17" s="30" customFormat="1" ht="33.75" customHeight="1" x14ac:dyDescent="0.25">
      <c r="A16" s="78">
        <f>+A15+1</f>
        <v>9</v>
      </c>
      <c r="B16" s="79" t="s">
        <v>127</v>
      </c>
      <c r="C16" s="70">
        <f t="shared" si="0"/>
        <v>668</v>
      </c>
      <c r="D16" s="85">
        <f t="shared" si="1"/>
        <v>382</v>
      </c>
      <c r="E16" s="85">
        <f t="shared" si="2"/>
        <v>286</v>
      </c>
      <c r="F16" s="70">
        <f t="shared" si="3"/>
        <v>296</v>
      </c>
      <c r="G16" s="71">
        <v>231</v>
      </c>
      <c r="H16" s="154">
        <v>65</v>
      </c>
      <c r="I16" s="85">
        <f t="shared" si="4"/>
        <v>166</v>
      </c>
      <c r="J16" s="71">
        <v>55</v>
      </c>
      <c r="K16" s="71">
        <v>111</v>
      </c>
      <c r="L16" s="70">
        <f t="shared" si="5"/>
        <v>206</v>
      </c>
      <c r="M16" s="71">
        <v>96</v>
      </c>
      <c r="N16" s="84">
        <v>110</v>
      </c>
      <c r="O16" s="71">
        <v>178</v>
      </c>
      <c r="P16" s="71">
        <v>49</v>
      </c>
      <c r="Q16" s="71">
        <v>129</v>
      </c>
    </row>
    <row r="17" spans="1:17" s="30" customFormat="1" ht="33.75" customHeight="1" x14ac:dyDescent="0.25">
      <c r="A17" s="78">
        <f t="shared" si="6"/>
        <v>10</v>
      </c>
      <c r="B17" s="79" t="s">
        <v>128</v>
      </c>
      <c r="C17" s="70">
        <f t="shared" si="0"/>
        <v>911</v>
      </c>
      <c r="D17" s="85">
        <f t="shared" si="1"/>
        <v>440</v>
      </c>
      <c r="E17" s="85">
        <f t="shared" si="2"/>
        <v>471</v>
      </c>
      <c r="F17" s="70">
        <f t="shared" si="3"/>
        <v>566</v>
      </c>
      <c r="G17" s="71">
        <v>331</v>
      </c>
      <c r="H17" s="154">
        <v>235</v>
      </c>
      <c r="I17" s="85">
        <f t="shared" si="4"/>
        <v>125</v>
      </c>
      <c r="J17" s="71">
        <v>63</v>
      </c>
      <c r="K17" s="71">
        <v>62</v>
      </c>
      <c r="L17" s="70">
        <f t="shared" si="5"/>
        <v>220</v>
      </c>
      <c r="M17" s="71">
        <v>46</v>
      </c>
      <c r="N17" s="84">
        <v>174</v>
      </c>
      <c r="O17" s="71">
        <v>174</v>
      </c>
      <c r="P17" s="71">
        <v>48</v>
      </c>
      <c r="Q17" s="71">
        <v>126</v>
      </c>
    </row>
    <row r="18" spans="1:17" s="30" customFormat="1" ht="33.75" customHeight="1" x14ac:dyDescent="0.25">
      <c r="A18" s="78">
        <f t="shared" si="6"/>
        <v>11</v>
      </c>
      <c r="B18" s="79" t="s">
        <v>129</v>
      </c>
      <c r="C18" s="70">
        <f t="shared" si="0"/>
        <v>1233</v>
      </c>
      <c r="D18" s="85">
        <f t="shared" si="1"/>
        <v>383</v>
      </c>
      <c r="E18" s="85">
        <f t="shared" si="2"/>
        <v>850</v>
      </c>
      <c r="F18" s="70">
        <f t="shared" si="3"/>
        <v>426</v>
      </c>
      <c r="G18" s="71">
        <v>211</v>
      </c>
      <c r="H18" s="154">
        <v>215</v>
      </c>
      <c r="I18" s="85">
        <f t="shared" si="4"/>
        <v>321</v>
      </c>
      <c r="J18" s="71">
        <v>97</v>
      </c>
      <c r="K18" s="71">
        <v>224</v>
      </c>
      <c r="L18" s="70">
        <f t="shared" si="5"/>
        <v>486</v>
      </c>
      <c r="M18" s="71">
        <v>75</v>
      </c>
      <c r="N18" s="84">
        <v>411</v>
      </c>
      <c r="O18" s="71">
        <v>350</v>
      </c>
      <c r="P18" s="71">
        <v>97</v>
      </c>
      <c r="Q18" s="71">
        <v>253</v>
      </c>
    </row>
    <row r="19" spans="1:17" s="30" customFormat="1" ht="33.75" customHeight="1" x14ac:dyDescent="0.25">
      <c r="A19" s="78">
        <f t="shared" si="6"/>
        <v>12</v>
      </c>
      <c r="B19" s="79" t="s">
        <v>130</v>
      </c>
      <c r="C19" s="70">
        <f t="shared" si="0"/>
        <v>544</v>
      </c>
      <c r="D19" s="85">
        <f t="shared" si="1"/>
        <v>170</v>
      </c>
      <c r="E19" s="85">
        <f t="shared" si="2"/>
        <v>374</v>
      </c>
      <c r="F19" s="70">
        <f t="shared" si="3"/>
        <v>270</v>
      </c>
      <c r="G19" s="71">
        <v>88</v>
      </c>
      <c r="H19" s="154">
        <v>182</v>
      </c>
      <c r="I19" s="85">
        <f t="shared" si="4"/>
        <v>179</v>
      </c>
      <c r="J19" s="71">
        <v>57</v>
      </c>
      <c r="K19" s="71">
        <v>122</v>
      </c>
      <c r="L19" s="70">
        <f t="shared" si="5"/>
        <v>95</v>
      </c>
      <c r="M19" s="71">
        <v>25</v>
      </c>
      <c r="N19" s="84">
        <v>70</v>
      </c>
      <c r="O19" s="71">
        <v>182</v>
      </c>
      <c r="P19" s="71">
        <v>52</v>
      </c>
      <c r="Q19" s="71">
        <v>130</v>
      </c>
    </row>
    <row r="20" spans="1:17" ht="22.5" customHeight="1" x14ac:dyDescent="0.25">
      <c r="A20" s="33"/>
      <c r="B20" s="174"/>
      <c r="C20" s="174"/>
      <c r="D20" s="174"/>
      <c r="E20" s="174"/>
      <c r="F20" s="174"/>
      <c r="G20" s="174"/>
      <c r="H20" s="174"/>
      <c r="I20" s="68"/>
      <c r="J20" s="68"/>
      <c r="K20" s="68"/>
      <c r="L20" s="68"/>
      <c r="M20" s="68"/>
      <c r="N20" s="68"/>
      <c r="O20" s="68"/>
    </row>
    <row r="21" spans="1:17" ht="22.5" customHeight="1" x14ac:dyDescent="0.25">
      <c r="A21" s="33"/>
      <c r="B21" s="168"/>
      <c r="C21" s="168"/>
      <c r="D21" s="168"/>
      <c r="E21" s="168"/>
      <c r="F21" s="168"/>
      <c r="G21" s="168"/>
      <c r="H21" s="168"/>
      <c r="I21" s="67"/>
      <c r="J21" s="67"/>
      <c r="K21" s="67"/>
      <c r="L21" s="67"/>
      <c r="M21" s="67"/>
      <c r="N21" s="67"/>
      <c r="O21" s="67"/>
    </row>
    <row r="22" spans="1:17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7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7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7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7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7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82" spans="1: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</sheetData>
  <mergeCells count="22">
    <mergeCell ref="B21:H21"/>
    <mergeCell ref="D5:E5"/>
    <mergeCell ref="F5:F6"/>
    <mergeCell ref="G5:H5"/>
    <mergeCell ref="I5:I6"/>
    <mergeCell ref="A7:B7"/>
    <mergeCell ref="B20:H20"/>
    <mergeCell ref="A1:Q1"/>
    <mergeCell ref="O2:Q2"/>
    <mergeCell ref="A3:A6"/>
    <mergeCell ref="B3:B6"/>
    <mergeCell ref="C3:E4"/>
    <mergeCell ref="F3:H4"/>
    <mergeCell ref="I3:K4"/>
    <mergeCell ref="L3:N4"/>
    <mergeCell ref="O3:Q4"/>
    <mergeCell ref="C5:C6"/>
    <mergeCell ref="M5:N5"/>
    <mergeCell ref="O5:O6"/>
    <mergeCell ref="P5:Q5"/>
    <mergeCell ref="J5:K5"/>
    <mergeCell ref="L5:L6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69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view="pageBreakPreview" zoomScale="77" zoomScaleNormal="100" zoomScaleSheetLayoutView="77" workbookViewId="0">
      <selection activeCell="H17" sqref="H17"/>
    </sheetView>
  </sheetViews>
  <sheetFormatPr defaultRowHeight="18.75" x14ac:dyDescent="0.3"/>
  <cols>
    <col min="1" max="1" width="3.77734375" bestFit="1" customWidth="1"/>
    <col min="2" max="2" width="15.109375" customWidth="1"/>
    <col min="4" max="4" width="10.21875" customWidth="1"/>
    <col min="7" max="7" width="11.44140625" customWidth="1"/>
    <col min="13" max="13" width="10.33203125" customWidth="1"/>
  </cols>
  <sheetData>
    <row r="1" spans="1:17" s="96" customFormat="1" ht="31.5" customHeight="1" x14ac:dyDescent="0.3">
      <c r="A1" s="180" t="s">
        <v>287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s="96" customFormat="1" x14ac:dyDescent="0.3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1:17" s="96" customFormat="1" x14ac:dyDescent="0.3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17" s="96" customFormat="1" x14ac:dyDescent="0.3">
      <c r="A4" s="175" t="s">
        <v>295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1:17" s="90" customFormat="1" x14ac:dyDescent="0.3">
      <c r="A5" s="186" t="s">
        <v>55</v>
      </c>
      <c r="B5" s="186" t="s">
        <v>71</v>
      </c>
      <c r="C5" s="186" t="s">
        <v>56</v>
      </c>
      <c r="D5" s="186"/>
      <c r="E5" s="186"/>
      <c r="F5" s="187" t="s">
        <v>12</v>
      </c>
      <c r="G5" s="187"/>
      <c r="H5" s="187"/>
      <c r="I5" s="187"/>
      <c r="J5" s="187"/>
      <c r="K5" s="187"/>
      <c r="L5" s="187"/>
      <c r="M5" s="187"/>
      <c r="N5" s="187"/>
      <c r="O5" s="191" t="s">
        <v>143</v>
      </c>
      <c r="P5" s="192"/>
      <c r="Q5" s="193"/>
    </row>
    <row r="6" spans="1:17" s="90" customFormat="1" x14ac:dyDescent="0.3">
      <c r="A6" s="186"/>
      <c r="B6" s="186"/>
      <c r="C6" s="186"/>
      <c r="D6" s="186"/>
      <c r="E6" s="186"/>
      <c r="F6" s="189" t="s">
        <v>291</v>
      </c>
      <c r="G6" s="186"/>
      <c r="H6" s="186"/>
      <c r="I6" s="189" t="s">
        <v>288</v>
      </c>
      <c r="J6" s="186"/>
      <c r="K6" s="186"/>
      <c r="L6" s="189" t="s">
        <v>289</v>
      </c>
      <c r="M6" s="186"/>
      <c r="N6" s="186"/>
      <c r="O6" s="194"/>
      <c r="P6" s="195"/>
      <c r="Q6" s="196"/>
    </row>
    <row r="7" spans="1:17" s="90" customFormat="1" x14ac:dyDescent="0.3">
      <c r="A7" s="186"/>
      <c r="B7" s="186"/>
      <c r="C7" s="186" t="s">
        <v>14</v>
      </c>
      <c r="D7" s="187" t="s">
        <v>12</v>
      </c>
      <c r="E7" s="187"/>
      <c r="F7" s="186" t="s">
        <v>14</v>
      </c>
      <c r="G7" s="187" t="s">
        <v>12</v>
      </c>
      <c r="H7" s="187"/>
      <c r="I7" s="186" t="s">
        <v>14</v>
      </c>
      <c r="J7" s="187" t="s">
        <v>12</v>
      </c>
      <c r="K7" s="187"/>
      <c r="L7" s="186" t="s">
        <v>14</v>
      </c>
      <c r="M7" s="187" t="s">
        <v>12</v>
      </c>
      <c r="N7" s="187"/>
      <c r="O7" s="186" t="s">
        <v>30</v>
      </c>
      <c r="P7" s="187" t="s">
        <v>12</v>
      </c>
      <c r="Q7" s="187"/>
    </row>
    <row r="8" spans="1:17" s="90" customFormat="1" ht="49.5" x14ac:dyDescent="0.3">
      <c r="A8" s="190"/>
      <c r="B8" s="190"/>
      <c r="C8" s="190"/>
      <c r="D8" s="138" t="s">
        <v>15</v>
      </c>
      <c r="E8" s="138" t="s">
        <v>11</v>
      </c>
      <c r="F8" s="190"/>
      <c r="G8" s="138" t="s">
        <v>15</v>
      </c>
      <c r="H8" s="138" t="s">
        <v>11</v>
      </c>
      <c r="I8" s="190"/>
      <c r="J8" s="138" t="s">
        <v>15</v>
      </c>
      <c r="K8" s="138" t="s">
        <v>11</v>
      </c>
      <c r="L8" s="190"/>
      <c r="M8" s="138" t="s">
        <v>15</v>
      </c>
      <c r="N8" s="138" t="s">
        <v>11</v>
      </c>
      <c r="O8" s="186"/>
      <c r="P8" s="139" t="s">
        <v>64</v>
      </c>
      <c r="Q8" s="139" t="s">
        <v>11</v>
      </c>
    </row>
    <row r="9" spans="1:17" x14ac:dyDescent="0.3">
      <c r="A9" s="173" t="s">
        <v>54</v>
      </c>
      <c r="B9" s="173"/>
      <c r="C9" s="144">
        <f>+D9+E9</f>
        <v>9012</v>
      </c>
      <c r="D9" s="144">
        <f>SUM(D10:D25)</f>
        <v>3535</v>
      </c>
      <c r="E9" s="144">
        <f>SUM(E10:E25)</f>
        <v>5477</v>
      </c>
      <c r="F9" s="144">
        <f>+G9+H9</f>
        <v>3317</v>
      </c>
      <c r="G9" s="144">
        <f>SUM(G10:G25)</f>
        <v>1453</v>
      </c>
      <c r="H9" s="144">
        <f>SUM(H10:H25)</f>
        <v>1864</v>
      </c>
      <c r="I9" s="144">
        <f>+J9+K9</f>
        <v>2945</v>
      </c>
      <c r="J9" s="144">
        <f>SUM(J10:J25)</f>
        <v>978</v>
      </c>
      <c r="K9" s="144">
        <f>SUM(K10:K25)</f>
        <v>1967</v>
      </c>
      <c r="L9" s="136">
        <f>+M9+N9</f>
        <v>2750</v>
      </c>
      <c r="M9" s="136">
        <f>SUM(M10:M25)</f>
        <v>1104</v>
      </c>
      <c r="N9" s="136">
        <f>SUM(N10:N25)</f>
        <v>1646</v>
      </c>
      <c r="O9" s="144">
        <f>+P9+Q9</f>
        <v>3605</v>
      </c>
      <c r="P9" s="144">
        <f>SUM(P10:P25)</f>
        <v>458</v>
      </c>
      <c r="Q9" s="144">
        <f>SUM(Q10:Q25)</f>
        <v>3147</v>
      </c>
    </row>
    <row r="10" spans="1:17" ht="32.25" customHeight="1" x14ac:dyDescent="0.3">
      <c r="A10" s="62">
        <v>1</v>
      </c>
      <c r="B10" s="130" t="s">
        <v>271</v>
      </c>
      <c r="C10" s="70">
        <f t="shared" ref="C10:C25" si="0">+D10+E10</f>
        <v>1047</v>
      </c>
      <c r="D10" s="93">
        <f>+G10+J10+M10</f>
        <v>420</v>
      </c>
      <c r="E10" s="93">
        <f>+H10+K10+N10</f>
        <v>627</v>
      </c>
      <c r="F10" s="70">
        <f t="shared" ref="F10:F25" si="1">+G10+H10</f>
        <v>282</v>
      </c>
      <c r="G10" s="93">
        <v>104</v>
      </c>
      <c r="H10" s="164">
        <v>178</v>
      </c>
      <c r="I10" s="88">
        <v>362</v>
      </c>
      <c r="J10" s="131">
        <v>159</v>
      </c>
      <c r="K10" s="131">
        <v>203</v>
      </c>
      <c r="L10" s="70">
        <f t="shared" ref="L10:L25" si="2">+M10+N10</f>
        <v>403</v>
      </c>
      <c r="M10" s="132">
        <v>157</v>
      </c>
      <c r="N10" s="132">
        <v>246</v>
      </c>
      <c r="O10" s="133">
        <v>400</v>
      </c>
      <c r="P10" s="134">
        <v>70</v>
      </c>
      <c r="Q10" s="134">
        <v>400</v>
      </c>
    </row>
    <row r="11" spans="1:17" ht="32.25" customHeight="1" x14ac:dyDescent="0.3">
      <c r="A11" s="89">
        <f>+A10+1</f>
        <v>2</v>
      </c>
      <c r="B11" s="130" t="s">
        <v>272</v>
      </c>
      <c r="C11" s="70">
        <f t="shared" si="0"/>
        <v>656</v>
      </c>
      <c r="D11" s="93">
        <f t="shared" ref="D11:D25" si="3">+G11+J11+M11</f>
        <v>210</v>
      </c>
      <c r="E11" s="93">
        <f t="shared" ref="E11:E25" si="4">+H11+K11+N11</f>
        <v>446</v>
      </c>
      <c r="F11" s="70">
        <f t="shared" si="1"/>
        <v>191</v>
      </c>
      <c r="G11" s="95">
        <v>43</v>
      </c>
      <c r="H11" s="165">
        <v>148</v>
      </c>
      <c r="I11" s="88">
        <v>226</v>
      </c>
      <c r="J11" s="131">
        <v>59</v>
      </c>
      <c r="K11" s="131">
        <v>167</v>
      </c>
      <c r="L11" s="70">
        <f t="shared" si="2"/>
        <v>239</v>
      </c>
      <c r="M11" s="132">
        <v>108</v>
      </c>
      <c r="N11" s="132">
        <v>131</v>
      </c>
      <c r="O11" s="133">
        <v>230</v>
      </c>
      <c r="P11" s="134">
        <v>30</v>
      </c>
      <c r="Q11" s="134">
        <v>200</v>
      </c>
    </row>
    <row r="12" spans="1:17" ht="32.25" customHeight="1" x14ac:dyDescent="0.3">
      <c r="A12" s="89">
        <f t="shared" ref="A12:A17" si="5">+A11+1</f>
        <v>3</v>
      </c>
      <c r="B12" s="130" t="s">
        <v>273</v>
      </c>
      <c r="C12" s="70">
        <f t="shared" si="0"/>
        <v>566</v>
      </c>
      <c r="D12" s="93">
        <f t="shared" si="3"/>
        <v>304</v>
      </c>
      <c r="E12" s="93">
        <f t="shared" si="4"/>
        <v>262</v>
      </c>
      <c r="F12" s="70">
        <f t="shared" si="1"/>
        <v>209</v>
      </c>
      <c r="G12" s="95">
        <v>156</v>
      </c>
      <c r="H12" s="165">
        <v>53</v>
      </c>
      <c r="I12" s="88">
        <v>180</v>
      </c>
      <c r="J12" s="131">
        <v>50</v>
      </c>
      <c r="K12" s="131">
        <v>130</v>
      </c>
      <c r="L12" s="70">
        <f t="shared" si="2"/>
        <v>177</v>
      </c>
      <c r="M12" s="132">
        <v>98</v>
      </c>
      <c r="N12" s="132">
        <v>79</v>
      </c>
      <c r="O12" s="133">
        <v>210</v>
      </c>
      <c r="P12" s="134">
        <v>30</v>
      </c>
      <c r="Q12" s="134">
        <v>200</v>
      </c>
    </row>
    <row r="13" spans="1:17" ht="32.25" customHeight="1" x14ac:dyDescent="0.3">
      <c r="A13" s="89">
        <f t="shared" si="5"/>
        <v>4</v>
      </c>
      <c r="B13" s="135" t="s">
        <v>274</v>
      </c>
      <c r="C13" s="70">
        <f t="shared" si="0"/>
        <v>650</v>
      </c>
      <c r="D13" s="93">
        <f t="shared" si="3"/>
        <v>192</v>
      </c>
      <c r="E13" s="93">
        <f t="shared" si="4"/>
        <v>458</v>
      </c>
      <c r="F13" s="70">
        <f t="shared" si="1"/>
        <v>209</v>
      </c>
      <c r="G13" s="95">
        <v>74</v>
      </c>
      <c r="H13" s="165">
        <v>135</v>
      </c>
      <c r="I13" s="88">
        <v>226</v>
      </c>
      <c r="J13" s="131">
        <v>37</v>
      </c>
      <c r="K13" s="131">
        <v>189</v>
      </c>
      <c r="L13" s="70">
        <f t="shared" si="2"/>
        <v>215</v>
      </c>
      <c r="M13" s="132">
        <v>81</v>
      </c>
      <c r="N13" s="132">
        <v>134</v>
      </c>
      <c r="O13" s="133">
        <v>225</v>
      </c>
      <c r="P13" s="134">
        <v>30</v>
      </c>
      <c r="Q13" s="134">
        <v>200</v>
      </c>
    </row>
    <row r="14" spans="1:17" ht="32.25" customHeight="1" x14ac:dyDescent="0.3">
      <c r="A14" s="89">
        <f t="shared" si="5"/>
        <v>5</v>
      </c>
      <c r="B14" s="130" t="s">
        <v>275</v>
      </c>
      <c r="C14" s="70">
        <f t="shared" si="0"/>
        <v>335</v>
      </c>
      <c r="D14" s="93">
        <f t="shared" si="3"/>
        <v>153</v>
      </c>
      <c r="E14" s="93">
        <f t="shared" si="4"/>
        <v>182</v>
      </c>
      <c r="F14" s="70">
        <f t="shared" si="1"/>
        <v>104</v>
      </c>
      <c r="G14" s="95">
        <v>53</v>
      </c>
      <c r="H14" s="165">
        <v>51</v>
      </c>
      <c r="I14" s="88">
        <v>145</v>
      </c>
      <c r="J14" s="131">
        <v>53</v>
      </c>
      <c r="K14" s="131">
        <v>92</v>
      </c>
      <c r="L14" s="70">
        <f t="shared" si="2"/>
        <v>86</v>
      </c>
      <c r="M14" s="132">
        <v>47</v>
      </c>
      <c r="N14" s="132">
        <v>39</v>
      </c>
      <c r="O14" s="133">
        <v>165</v>
      </c>
      <c r="P14" s="134">
        <v>30</v>
      </c>
      <c r="Q14" s="134">
        <v>183</v>
      </c>
    </row>
    <row r="15" spans="1:17" ht="32.25" customHeight="1" x14ac:dyDescent="0.3">
      <c r="A15" s="89">
        <f t="shared" si="5"/>
        <v>6</v>
      </c>
      <c r="B15" s="130" t="s">
        <v>276</v>
      </c>
      <c r="C15" s="70">
        <f t="shared" si="0"/>
        <v>731</v>
      </c>
      <c r="D15" s="93">
        <f t="shared" si="3"/>
        <v>381</v>
      </c>
      <c r="E15" s="93">
        <f t="shared" si="4"/>
        <v>350</v>
      </c>
      <c r="F15" s="70">
        <f t="shared" si="1"/>
        <v>264</v>
      </c>
      <c r="G15" s="95">
        <v>160</v>
      </c>
      <c r="H15" s="165">
        <v>104</v>
      </c>
      <c r="I15" s="88">
        <v>222</v>
      </c>
      <c r="J15" s="131">
        <v>100</v>
      </c>
      <c r="K15" s="131">
        <v>122</v>
      </c>
      <c r="L15" s="70">
        <f t="shared" si="2"/>
        <v>245</v>
      </c>
      <c r="M15" s="132">
        <v>121</v>
      </c>
      <c r="N15" s="132">
        <v>124</v>
      </c>
      <c r="O15" s="133">
        <v>220</v>
      </c>
      <c r="P15" s="134">
        <v>30</v>
      </c>
      <c r="Q15" s="134">
        <v>200</v>
      </c>
    </row>
    <row r="16" spans="1:17" ht="32.25" customHeight="1" x14ac:dyDescent="0.3">
      <c r="A16" s="89">
        <f t="shared" si="5"/>
        <v>7</v>
      </c>
      <c r="B16" s="130" t="s">
        <v>277</v>
      </c>
      <c r="C16" s="70">
        <f t="shared" si="0"/>
        <v>834</v>
      </c>
      <c r="D16" s="93">
        <f t="shared" si="3"/>
        <v>272</v>
      </c>
      <c r="E16" s="93">
        <f t="shared" si="4"/>
        <v>562</v>
      </c>
      <c r="F16" s="70">
        <f t="shared" si="1"/>
        <v>302</v>
      </c>
      <c r="G16" s="95">
        <v>115</v>
      </c>
      <c r="H16" s="165">
        <v>187</v>
      </c>
      <c r="I16" s="88">
        <v>245</v>
      </c>
      <c r="J16" s="131">
        <v>66</v>
      </c>
      <c r="K16" s="131">
        <v>179</v>
      </c>
      <c r="L16" s="70">
        <f t="shared" si="2"/>
        <v>287</v>
      </c>
      <c r="M16" s="132">
        <v>91</v>
      </c>
      <c r="N16" s="132">
        <v>196</v>
      </c>
      <c r="O16" s="133">
        <v>220</v>
      </c>
      <c r="P16" s="134">
        <v>30</v>
      </c>
      <c r="Q16" s="134">
        <v>270</v>
      </c>
    </row>
    <row r="17" spans="1:17" ht="32.25" customHeight="1" x14ac:dyDescent="0.3">
      <c r="A17" s="89">
        <f t="shared" si="5"/>
        <v>8</v>
      </c>
      <c r="B17" s="130" t="s">
        <v>278</v>
      </c>
      <c r="C17" s="70">
        <f t="shared" si="0"/>
        <v>480</v>
      </c>
      <c r="D17" s="93">
        <f t="shared" si="3"/>
        <v>135</v>
      </c>
      <c r="E17" s="93">
        <f t="shared" si="4"/>
        <v>345</v>
      </c>
      <c r="F17" s="70">
        <f t="shared" si="1"/>
        <v>166</v>
      </c>
      <c r="G17" s="95">
        <v>51</v>
      </c>
      <c r="H17" s="165">
        <v>115</v>
      </c>
      <c r="I17" s="88">
        <v>142</v>
      </c>
      <c r="J17" s="131">
        <v>38</v>
      </c>
      <c r="K17" s="131">
        <v>104</v>
      </c>
      <c r="L17" s="70">
        <f t="shared" si="2"/>
        <v>172</v>
      </c>
      <c r="M17" s="132">
        <v>46</v>
      </c>
      <c r="N17" s="132">
        <v>126</v>
      </c>
      <c r="O17" s="133">
        <v>160</v>
      </c>
      <c r="P17" s="134">
        <v>20</v>
      </c>
      <c r="Q17" s="134">
        <v>185</v>
      </c>
    </row>
    <row r="18" spans="1:17" ht="32.25" customHeight="1" x14ac:dyDescent="0.3">
      <c r="A18" s="89">
        <f>+A17+1</f>
        <v>9</v>
      </c>
      <c r="B18" s="130" t="s">
        <v>279</v>
      </c>
      <c r="C18" s="70">
        <f t="shared" si="0"/>
        <v>370</v>
      </c>
      <c r="D18" s="93">
        <f t="shared" si="3"/>
        <v>165</v>
      </c>
      <c r="E18" s="93">
        <f t="shared" si="4"/>
        <v>205</v>
      </c>
      <c r="F18" s="70">
        <f t="shared" si="1"/>
        <v>188</v>
      </c>
      <c r="G18" s="95">
        <v>100</v>
      </c>
      <c r="H18" s="165">
        <v>88</v>
      </c>
      <c r="I18" s="88">
        <v>100</v>
      </c>
      <c r="J18" s="131">
        <v>42</v>
      </c>
      <c r="K18" s="131">
        <v>58</v>
      </c>
      <c r="L18" s="70">
        <f t="shared" si="2"/>
        <v>82</v>
      </c>
      <c r="M18" s="132">
        <v>23</v>
      </c>
      <c r="N18" s="132">
        <v>59</v>
      </c>
      <c r="O18" s="133">
        <v>140</v>
      </c>
      <c r="P18" s="134">
        <v>25</v>
      </c>
      <c r="Q18" s="134">
        <v>160</v>
      </c>
    </row>
    <row r="19" spans="1:17" ht="32.25" customHeight="1" x14ac:dyDescent="0.3">
      <c r="A19" s="89">
        <v>10</v>
      </c>
      <c r="B19" s="130" t="s">
        <v>280</v>
      </c>
      <c r="C19" s="70">
        <f t="shared" si="0"/>
        <v>637</v>
      </c>
      <c r="D19" s="93">
        <f t="shared" si="3"/>
        <v>260</v>
      </c>
      <c r="E19" s="93">
        <f t="shared" si="4"/>
        <v>377</v>
      </c>
      <c r="F19" s="70">
        <f t="shared" si="1"/>
        <v>286</v>
      </c>
      <c r="G19" s="95">
        <v>109</v>
      </c>
      <c r="H19" s="165">
        <v>177</v>
      </c>
      <c r="I19" s="88">
        <v>179</v>
      </c>
      <c r="J19" s="131">
        <v>57</v>
      </c>
      <c r="K19" s="131">
        <v>122</v>
      </c>
      <c r="L19" s="70">
        <f t="shared" si="2"/>
        <v>172</v>
      </c>
      <c r="M19" s="132">
        <v>94</v>
      </c>
      <c r="N19" s="132">
        <v>78</v>
      </c>
      <c r="O19" s="133">
        <v>210</v>
      </c>
      <c r="P19" s="134">
        <v>28</v>
      </c>
      <c r="Q19" s="134">
        <v>200</v>
      </c>
    </row>
    <row r="20" spans="1:17" ht="32.25" customHeight="1" x14ac:dyDescent="0.3">
      <c r="A20" s="89">
        <v>11</v>
      </c>
      <c r="B20" s="135" t="s">
        <v>281</v>
      </c>
      <c r="C20" s="70">
        <f t="shared" si="0"/>
        <v>720</v>
      </c>
      <c r="D20" s="93">
        <f t="shared" si="3"/>
        <v>226</v>
      </c>
      <c r="E20" s="93">
        <f t="shared" si="4"/>
        <v>494</v>
      </c>
      <c r="F20" s="70">
        <f t="shared" si="1"/>
        <v>272</v>
      </c>
      <c r="G20" s="95">
        <v>101</v>
      </c>
      <c r="H20" s="165">
        <v>171</v>
      </c>
      <c r="I20" s="88">
        <v>227</v>
      </c>
      <c r="J20" s="131">
        <v>64</v>
      </c>
      <c r="K20" s="131">
        <v>163</v>
      </c>
      <c r="L20" s="70">
        <f t="shared" si="2"/>
        <v>221</v>
      </c>
      <c r="M20" s="132">
        <v>61</v>
      </c>
      <c r="N20" s="132">
        <v>160</v>
      </c>
      <c r="O20" s="133">
        <v>185</v>
      </c>
      <c r="P20" s="134">
        <v>27</v>
      </c>
      <c r="Q20" s="134">
        <v>160</v>
      </c>
    </row>
    <row r="21" spans="1:17" ht="32.25" customHeight="1" x14ac:dyDescent="0.3">
      <c r="A21" s="89">
        <v>12</v>
      </c>
      <c r="B21" s="130" t="s">
        <v>282</v>
      </c>
      <c r="C21" s="70">
        <f t="shared" si="0"/>
        <v>226</v>
      </c>
      <c r="D21" s="93">
        <f t="shared" si="3"/>
        <v>122</v>
      </c>
      <c r="E21" s="93">
        <f t="shared" si="4"/>
        <v>104</v>
      </c>
      <c r="F21" s="70">
        <f t="shared" si="1"/>
        <v>91</v>
      </c>
      <c r="G21" s="95">
        <v>82</v>
      </c>
      <c r="H21" s="165">
        <v>9</v>
      </c>
      <c r="I21" s="88">
        <v>46</v>
      </c>
      <c r="J21" s="131">
        <v>19</v>
      </c>
      <c r="K21" s="131">
        <v>27</v>
      </c>
      <c r="L21" s="70">
        <f t="shared" si="2"/>
        <v>89</v>
      </c>
      <c r="M21" s="132">
        <v>21</v>
      </c>
      <c r="N21" s="132">
        <v>68</v>
      </c>
      <c r="O21" s="133">
        <v>105</v>
      </c>
      <c r="P21" s="134">
        <v>28</v>
      </c>
      <c r="Q21" s="134">
        <v>120</v>
      </c>
    </row>
    <row r="22" spans="1:17" ht="32.25" customHeight="1" x14ac:dyDescent="0.3">
      <c r="A22" s="89">
        <v>13</v>
      </c>
      <c r="B22" s="130" t="s">
        <v>283</v>
      </c>
      <c r="C22" s="70">
        <f t="shared" si="0"/>
        <v>264</v>
      </c>
      <c r="D22" s="93">
        <f t="shared" si="3"/>
        <v>93</v>
      </c>
      <c r="E22" s="93">
        <f t="shared" si="4"/>
        <v>171</v>
      </c>
      <c r="F22" s="70">
        <f t="shared" si="1"/>
        <v>83</v>
      </c>
      <c r="G22" s="95">
        <v>39</v>
      </c>
      <c r="H22" s="165">
        <v>44</v>
      </c>
      <c r="I22" s="88">
        <v>125</v>
      </c>
      <c r="J22" s="131">
        <v>40</v>
      </c>
      <c r="K22" s="131">
        <v>85</v>
      </c>
      <c r="L22" s="70">
        <f t="shared" si="2"/>
        <v>56</v>
      </c>
      <c r="M22" s="132">
        <v>14</v>
      </c>
      <c r="N22" s="132">
        <v>42</v>
      </c>
      <c r="O22" s="133">
        <v>100</v>
      </c>
      <c r="P22" s="134">
        <v>15</v>
      </c>
      <c r="Q22" s="134">
        <v>125</v>
      </c>
    </row>
    <row r="23" spans="1:17" ht="32.25" customHeight="1" x14ac:dyDescent="0.3">
      <c r="A23" s="62">
        <v>14</v>
      </c>
      <c r="B23" s="130" t="s">
        <v>284</v>
      </c>
      <c r="C23" s="70">
        <f t="shared" si="0"/>
        <v>382</v>
      </c>
      <c r="D23" s="93">
        <f t="shared" si="3"/>
        <v>98</v>
      </c>
      <c r="E23" s="93">
        <f t="shared" si="4"/>
        <v>284</v>
      </c>
      <c r="F23" s="70">
        <f t="shared" si="1"/>
        <v>136</v>
      </c>
      <c r="G23" s="93">
        <v>52</v>
      </c>
      <c r="H23" s="164">
        <v>84</v>
      </c>
      <c r="I23" s="88">
        <v>161</v>
      </c>
      <c r="J23" s="131">
        <v>30</v>
      </c>
      <c r="K23" s="131">
        <v>131</v>
      </c>
      <c r="L23" s="70">
        <f t="shared" si="2"/>
        <v>85</v>
      </c>
      <c r="M23" s="132">
        <v>16</v>
      </c>
      <c r="N23" s="132">
        <v>69</v>
      </c>
      <c r="O23" s="133">
        <v>128</v>
      </c>
      <c r="P23" s="134">
        <v>10</v>
      </c>
      <c r="Q23" s="134">
        <v>153</v>
      </c>
    </row>
    <row r="24" spans="1:17" ht="32.25" customHeight="1" x14ac:dyDescent="0.3">
      <c r="A24" s="62">
        <v>15</v>
      </c>
      <c r="B24" s="130" t="s">
        <v>285</v>
      </c>
      <c r="C24" s="70">
        <f t="shared" si="0"/>
        <v>774</v>
      </c>
      <c r="D24" s="93">
        <f t="shared" si="3"/>
        <v>364</v>
      </c>
      <c r="E24" s="93">
        <f t="shared" si="4"/>
        <v>410</v>
      </c>
      <c r="F24" s="70">
        <f t="shared" si="1"/>
        <v>351</v>
      </c>
      <c r="G24" s="93">
        <v>141</v>
      </c>
      <c r="H24" s="164">
        <v>210</v>
      </c>
      <c r="I24" s="88">
        <v>248</v>
      </c>
      <c r="J24" s="131">
        <v>125</v>
      </c>
      <c r="K24" s="131">
        <v>123</v>
      </c>
      <c r="L24" s="70">
        <f t="shared" si="2"/>
        <v>175</v>
      </c>
      <c r="M24" s="132">
        <v>98</v>
      </c>
      <c r="N24" s="132">
        <v>77</v>
      </c>
      <c r="O24" s="133">
        <v>190</v>
      </c>
      <c r="P24" s="134">
        <v>30</v>
      </c>
      <c r="Q24" s="134">
        <v>191</v>
      </c>
    </row>
    <row r="25" spans="1:17" ht="32.25" customHeight="1" x14ac:dyDescent="0.3">
      <c r="A25" s="62">
        <v>16</v>
      </c>
      <c r="B25" s="130" t="s">
        <v>286</v>
      </c>
      <c r="C25" s="70">
        <f t="shared" si="0"/>
        <v>340</v>
      </c>
      <c r="D25" s="93">
        <f t="shared" si="3"/>
        <v>140</v>
      </c>
      <c r="E25" s="93">
        <f t="shared" si="4"/>
        <v>200</v>
      </c>
      <c r="F25" s="70">
        <f t="shared" si="1"/>
        <v>183</v>
      </c>
      <c r="G25" s="93">
        <v>73</v>
      </c>
      <c r="H25" s="164">
        <v>110</v>
      </c>
      <c r="I25" s="88">
        <v>111</v>
      </c>
      <c r="J25" s="131">
        <v>39</v>
      </c>
      <c r="K25" s="131">
        <v>72</v>
      </c>
      <c r="L25" s="70">
        <f t="shared" si="2"/>
        <v>46</v>
      </c>
      <c r="M25" s="132">
        <v>28</v>
      </c>
      <c r="N25" s="132">
        <v>18</v>
      </c>
      <c r="O25" s="133">
        <v>212</v>
      </c>
      <c r="P25" s="134">
        <v>25</v>
      </c>
      <c r="Q25" s="134">
        <v>200</v>
      </c>
    </row>
  </sheetData>
  <mergeCells count="21">
    <mergeCell ref="C5:E6"/>
    <mergeCell ref="F5:N5"/>
    <mergeCell ref="O5:Q6"/>
    <mergeCell ref="F6:H6"/>
    <mergeCell ref="I6:K6"/>
    <mergeCell ref="O7:O8"/>
    <mergeCell ref="P7:Q7"/>
    <mergeCell ref="A9:B9"/>
    <mergeCell ref="A1:Q3"/>
    <mergeCell ref="A4:Q4"/>
    <mergeCell ref="L6:N6"/>
    <mergeCell ref="C7:C8"/>
    <mergeCell ref="D7:E7"/>
    <mergeCell ref="F7:F8"/>
    <mergeCell ref="G7:H7"/>
    <mergeCell ref="I7:I8"/>
    <mergeCell ref="J7:K7"/>
    <mergeCell ref="L7:L8"/>
    <mergeCell ref="M7:N7"/>
    <mergeCell ref="A5:A8"/>
    <mergeCell ref="B5:B8"/>
  </mergeCells>
  <pageMargins left="0.7" right="0.7" top="0.75" bottom="0.75" header="0.3" footer="0.3"/>
  <pageSetup paperSize="9" scale="4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5</vt:i4>
      </vt:variant>
    </vt:vector>
  </HeadingPairs>
  <TitlesOfParts>
    <vt:vector size="22" baseType="lpstr">
      <vt:lpstr>свод</vt:lpstr>
      <vt:lpstr>ҚР</vt:lpstr>
      <vt:lpstr>АН</vt:lpstr>
      <vt:lpstr>БХ</vt:lpstr>
      <vt:lpstr>ЖЗ</vt:lpstr>
      <vt:lpstr>ҚД</vt:lpstr>
      <vt:lpstr>НВ</vt:lpstr>
      <vt:lpstr>НА</vt:lpstr>
      <vt:lpstr>СН</vt:lpstr>
      <vt:lpstr>СД</vt:lpstr>
      <vt:lpstr>СР</vt:lpstr>
      <vt:lpstr>ТВ</vt:lpstr>
      <vt:lpstr>ФА</vt:lpstr>
      <vt:lpstr>ХЗ</vt:lpstr>
      <vt:lpstr>ТШ</vt:lpstr>
      <vt:lpstr>ҳунармандлар таркиби</vt:lpstr>
      <vt:lpstr>фаолият тўхтатган</vt:lpstr>
      <vt:lpstr>ҚД!Область_печати</vt:lpstr>
      <vt:lpstr>ҚР!Область_печати</vt:lpstr>
      <vt:lpstr>НА!Область_печати</vt:lpstr>
      <vt:lpstr>НВ!Область_печати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Hunar.uz</dc:creator>
  <cp:lastModifiedBy>Пользователь</cp:lastModifiedBy>
  <cp:lastPrinted>2020-09-22T06:23:45Z</cp:lastPrinted>
  <dcterms:created xsi:type="dcterms:W3CDTF">2019-08-14T12:57:21Z</dcterms:created>
  <dcterms:modified xsi:type="dcterms:W3CDTF">2020-09-30T07:17:34Z</dcterms:modified>
</cp:coreProperties>
</file>