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55" tabRatio="643"/>
  </bookViews>
  <sheets>
    <sheet name="свод" sheetId="28" r:id="rId1"/>
    <sheet name="ҚР" sheetId="29" r:id="rId2"/>
    <sheet name="АН" sheetId="34" r:id="rId3"/>
    <sheet name="БХ" sheetId="35" r:id="rId4"/>
    <sheet name="ЖЗ" sheetId="33" r:id="rId5"/>
    <sheet name="ҚД" sheetId="30" r:id="rId6"/>
    <sheet name="НВ" sheetId="31" r:id="rId7"/>
    <sheet name="НА" sheetId="32" r:id="rId8"/>
    <sheet name="СН" sheetId="43" r:id="rId9"/>
    <sheet name="СД" sheetId="38" r:id="rId10"/>
    <sheet name="СР" sheetId="37" r:id="rId11"/>
    <sheet name="ТВ" sheetId="40" r:id="rId12"/>
    <sheet name="ФА" sheetId="41" r:id="rId13"/>
    <sheet name="ХЗ" sheetId="36" r:id="rId14"/>
    <sheet name="ТШ" sheetId="39" r:id="rId15"/>
    <sheet name="ҳунармандлар таркиби" sheetId="21" state="hidden" r:id="rId16"/>
    <sheet name="фаолият тўхтатган" sheetId="23" state="hidden" r:id="rId17"/>
  </sheets>
  <definedNames>
    <definedName name="_xlnm.Print_Area" localSheetId="5">ҚД!#REF!</definedName>
    <definedName name="_xlnm.Print_Area" localSheetId="1">ҚР!#REF!</definedName>
    <definedName name="_xlnm.Print_Area" localSheetId="7">НА!#REF!</definedName>
    <definedName name="_xlnm.Print_Area" localSheetId="6">НВ!#REF!</definedName>
    <definedName name="_xlnm.Print_Area" localSheetId="0">свод!#REF!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40" l="1"/>
  <c r="D7" i="40" l="1"/>
  <c r="E22" i="38" l="1"/>
  <c r="F22" i="38"/>
  <c r="G22" i="38" s="1"/>
  <c r="I22" i="38"/>
  <c r="E24" i="29" l="1"/>
  <c r="F24" i="29"/>
  <c r="G24" i="29" s="1"/>
  <c r="I24" i="29"/>
  <c r="A12" i="29"/>
  <c r="A14" i="29"/>
  <c r="A16" i="29"/>
  <c r="A18" i="29"/>
  <c r="A20" i="29"/>
  <c r="A22" i="29"/>
  <c r="C8" i="35" l="1"/>
  <c r="F9" i="39"/>
  <c r="F10" i="39"/>
  <c r="F11" i="39"/>
  <c r="F12" i="39"/>
  <c r="F13" i="39"/>
  <c r="F14" i="39"/>
  <c r="F15" i="39"/>
  <c r="F16" i="39"/>
  <c r="F17" i="39"/>
  <c r="F18" i="39"/>
  <c r="F19" i="39"/>
  <c r="C8" i="39"/>
  <c r="D8" i="39"/>
  <c r="F8" i="39" l="1"/>
  <c r="I26" i="41"/>
  <c r="F26" i="41"/>
  <c r="G26" i="41" s="1"/>
  <c r="E26" i="41"/>
  <c r="I25" i="41"/>
  <c r="F25" i="41"/>
  <c r="G25" i="41" s="1"/>
  <c r="E25" i="41"/>
  <c r="I24" i="41"/>
  <c r="F24" i="41"/>
  <c r="G24" i="41" s="1"/>
  <c r="E24" i="41"/>
  <c r="I23" i="41"/>
  <c r="F23" i="41"/>
  <c r="G23" i="41" s="1"/>
  <c r="E23" i="41"/>
  <c r="I22" i="41"/>
  <c r="F22" i="41"/>
  <c r="G22" i="41" s="1"/>
  <c r="E22" i="41"/>
  <c r="I21" i="41"/>
  <c r="F21" i="41"/>
  <c r="G21" i="41" s="1"/>
  <c r="E21" i="41"/>
  <c r="I20" i="41"/>
  <c r="F20" i="41"/>
  <c r="G20" i="41" s="1"/>
  <c r="E20" i="41"/>
  <c r="I19" i="41"/>
  <c r="F19" i="41"/>
  <c r="G19" i="41" s="1"/>
  <c r="E19" i="41"/>
  <c r="I18" i="41"/>
  <c r="F18" i="41"/>
  <c r="G18" i="41" s="1"/>
  <c r="E18" i="41"/>
  <c r="I17" i="41"/>
  <c r="F17" i="41"/>
  <c r="G17" i="41" s="1"/>
  <c r="E17" i="41"/>
  <c r="I16" i="41"/>
  <c r="F16" i="41"/>
  <c r="G16" i="41" s="1"/>
  <c r="E16" i="41"/>
  <c r="I15" i="41"/>
  <c r="F15" i="41"/>
  <c r="G15" i="41" s="1"/>
  <c r="E15" i="41"/>
  <c r="I14" i="41"/>
  <c r="F14" i="41"/>
  <c r="G14" i="41" s="1"/>
  <c r="E14" i="41"/>
  <c r="I13" i="41"/>
  <c r="F13" i="41"/>
  <c r="G13" i="41" s="1"/>
  <c r="E13" i="41"/>
  <c r="I12" i="41"/>
  <c r="F12" i="41"/>
  <c r="G12" i="41" s="1"/>
  <c r="E12" i="41"/>
  <c r="I11" i="41"/>
  <c r="F11" i="41"/>
  <c r="G11" i="41" s="1"/>
  <c r="E11" i="41"/>
  <c r="I10" i="41"/>
  <c r="F10" i="41"/>
  <c r="G10" i="41" s="1"/>
  <c r="E10" i="41"/>
  <c r="I9" i="41"/>
  <c r="F9" i="41"/>
  <c r="G9" i="41" s="1"/>
  <c r="E9" i="41"/>
  <c r="I8" i="41"/>
  <c r="F8" i="41"/>
  <c r="G8" i="41" s="1"/>
  <c r="E8" i="41"/>
  <c r="H7" i="41"/>
  <c r="D7" i="41"/>
  <c r="C7" i="41"/>
  <c r="I7" i="41" l="1"/>
  <c r="E7" i="41"/>
  <c r="F7" i="41"/>
  <c r="G7" i="41" s="1"/>
  <c r="I23" i="38"/>
  <c r="F23" i="38"/>
  <c r="G23" i="38" s="1"/>
  <c r="E23" i="38"/>
  <c r="I21" i="38"/>
  <c r="F21" i="38"/>
  <c r="G21" i="38" s="1"/>
  <c r="E21" i="38"/>
  <c r="I20" i="38"/>
  <c r="F20" i="38"/>
  <c r="G20" i="38" s="1"/>
  <c r="E20" i="38"/>
  <c r="I19" i="38"/>
  <c r="F19" i="38"/>
  <c r="G19" i="38" s="1"/>
  <c r="E19" i="38"/>
  <c r="A19" i="38"/>
  <c r="I18" i="38"/>
  <c r="F18" i="38"/>
  <c r="G18" i="38" s="1"/>
  <c r="E18" i="38"/>
  <c r="I17" i="38"/>
  <c r="F17" i="38"/>
  <c r="G17" i="38" s="1"/>
  <c r="E17" i="38"/>
  <c r="I16" i="38"/>
  <c r="F16" i="38"/>
  <c r="G16" i="38" s="1"/>
  <c r="E16" i="38"/>
  <c r="A16" i="38"/>
  <c r="I15" i="38"/>
  <c r="F15" i="38"/>
  <c r="G15" i="38" s="1"/>
  <c r="E15" i="38"/>
  <c r="I14" i="38"/>
  <c r="F14" i="38"/>
  <c r="G14" i="38" s="1"/>
  <c r="E14" i="38"/>
  <c r="I13" i="38"/>
  <c r="F13" i="38"/>
  <c r="G13" i="38" s="1"/>
  <c r="E13" i="38"/>
  <c r="A13" i="38"/>
  <c r="I12" i="38"/>
  <c r="F12" i="38"/>
  <c r="G12" i="38" s="1"/>
  <c r="E12" i="38"/>
  <c r="I11" i="38"/>
  <c r="F11" i="38"/>
  <c r="G11" i="38" s="1"/>
  <c r="E11" i="38"/>
  <c r="I10" i="38"/>
  <c r="F10" i="38"/>
  <c r="G10" i="38" s="1"/>
  <c r="E10" i="38"/>
  <c r="A10" i="38"/>
  <c r="I9" i="38"/>
  <c r="F9" i="38"/>
  <c r="G9" i="38" s="1"/>
  <c r="E9" i="38"/>
  <c r="H8" i="38"/>
  <c r="D8" i="38"/>
  <c r="C8" i="38"/>
  <c r="F8" i="38" l="1"/>
  <c r="G8" i="38" s="1"/>
  <c r="E8" i="38"/>
  <c r="I8" i="38"/>
  <c r="I23" i="43"/>
  <c r="F23" i="43"/>
  <c r="G23" i="43" s="1"/>
  <c r="E23" i="43"/>
  <c r="I22" i="43"/>
  <c r="F22" i="43"/>
  <c r="G22" i="43" s="1"/>
  <c r="E22" i="43"/>
  <c r="I21" i="43"/>
  <c r="F21" i="43"/>
  <c r="G21" i="43" s="1"/>
  <c r="E21" i="43"/>
  <c r="I20" i="43"/>
  <c r="F20" i="43"/>
  <c r="G20" i="43" s="1"/>
  <c r="E20" i="43"/>
  <c r="I19" i="43"/>
  <c r="F19" i="43"/>
  <c r="G19" i="43" s="1"/>
  <c r="E19" i="43"/>
  <c r="I18" i="43"/>
  <c r="F18" i="43"/>
  <c r="G18" i="43" s="1"/>
  <c r="E18" i="43"/>
  <c r="I17" i="43"/>
  <c r="F17" i="43"/>
  <c r="G17" i="43" s="1"/>
  <c r="E17" i="43"/>
  <c r="I16" i="43"/>
  <c r="G16" i="43"/>
  <c r="E16" i="43"/>
  <c r="I15" i="43"/>
  <c r="F15" i="43"/>
  <c r="G15" i="43" s="1"/>
  <c r="E15" i="43"/>
  <c r="I14" i="43"/>
  <c r="F14" i="43"/>
  <c r="G14" i="43" s="1"/>
  <c r="E14" i="43"/>
  <c r="I13" i="43"/>
  <c r="G13" i="43"/>
  <c r="E13" i="43"/>
  <c r="I12" i="43"/>
  <c r="F12" i="43"/>
  <c r="G12" i="43" s="1"/>
  <c r="E12" i="43"/>
  <c r="I11" i="43"/>
  <c r="F11" i="43"/>
  <c r="G11" i="43" s="1"/>
  <c r="E11" i="43"/>
  <c r="I10" i="43"/>
  <c r="F10" i="43"/>
  <c r="G10" i="43" s="1"/>
  <c r="E10" i="43"/>
  <c r="I9" i="43"/>
  <c r="F9" i="43"/>
  <c r="G9" i="43" s="1"/>
  <c r="E9" i="43"/>
  <c r="I8" i="43"/>
  <c r="F8" i="43"/>
  <c r="G8" i="43" s="1"/>
  <c r="E8" i="43"/>
  <c r="H7" i="43"/>
  <c r="D7" i="43"/>
  <c r="C7" i="43"/>
  <c r="E7" i="43" l="1"/>
  <c r="F7" i="43"/>
  <c r="G7" i="43" s="1"/>
  <c r="I7" i="43"/>
  <c r="I29" i="40"/>
  <c r="F29" i="40"/>
  <c r="G29" i="40" s="1"/>
  <c r="E29" i="40"/>
  <c r="I28" i="40"/>
  <c r="F28" i="40"/>
  <c r="G28" i="40" s="1"/>
  <c r="E28" i="40"/>
  <c r="I27" i="40"/>
  <c r="F27" i="40"/>
  <c r="G27" i="40" s="1"/>
  <c r="E27" i="40"/>
  <c r="I26" i="40"/>
  <c r="F26" i="40"/>
  <c r="G26" i="40" s="1"/>
  <c r="E26" i="40"/>
  <c r="I25" i="40"/>
  <c r="F25" i="40"/>
  <c r="G25" i="40" s="1"/>
  <c r="E25" i="40"/>
  <c r="I24" i="40"/>
  <c r="F24" i="40"/>
  <c r="G24" i="40" s="1"/>
  <c r="E24" i="40"/>
  <c r="I23" i="40"/>
  <c r="F23" i="40"/>
  <c r="G23" i="40" s="1"/>
  <c r="E23" i="40"/>
  <c r="I22" i="40"/>
  <c r="F22" i="40"/>
  <c r="G22" i="40" s="1"/>
  <c r="E22" i="40"/>
  <c r="I21" i="40"/>
  <c r="F21" i="40"/>
  <c r="G21" i="40" s="1"/>
  <c r="E21" i="40"/>
  <c r="I20" i="40"/>
  <c r="F20" i="40"/>
  <c r="G20" i="40" s="1"/>
  <c r="E20" i="40"/>
  <c r="I19" i="40"/>
  <c r="F19" i="40"/>
  <c r="G19" i="40" s="1"/>
  <c r="E19" i="40"/>
  <c r="I18" i="40"/>
  <c r="F18" i="40"/>
  <c r="G18" i="40" s="1"/>
  <c r="E18" i="40"/>
  <c r="I17" i="40"/>
  <c r="F17" i="40"/>
  <c r="G17" i="40" s="1"/>
  <c r="E17" i="40"/>
  <c r="I16" i="40"/>
  <c r="F16" i="40"/>
  <c r="G16" i="40" s="1"/>
  <c r="E16" i="40"/>
  <c r="I15" i="40"/>
  <c r="F15" i="40"/>
  <c r="G15" i="40" s="1"/>
  <c r="E15" i="40"/>
  <c r="I14" i="40"/>
  <c r="F14" i="40"/>
  <c r="G14" i="40" s="1"/>
  <c r="E14" i="40"/>
  <c r="I13" i="40"/>
  <c r="F13" i="40"/>
  <c r="G13" i="40" s="1"/>
  <c r="E13" i="40"/>
  <c r="I12" i="40"/>
  <c r="F12" i="40"/>
  <c r="G12" i="40" s="1"/>
  <c r="E12" i="40"/>
  <c r="I11" i="40"/>
  <c r="F11" i="40"/>
  <c r="G11" i="40" s="1"/>
  <c r="E11" i="40"/>
  <c r="I10" i="40"/>
  <c r="F10" i="40"/>
  <c r="G10" i="40" s="1"/>
  <c r="E10" i="40"/>
  <c r="I9" i="40"/>
  <c r="F9" i="40"/>
  <c r="G9" i="40" s="1"/>
  <c r="E9" i="40"/>
  <c r="I8" i="40"/>
  <c r="F8" i="40"/>
  <c r="G8" i="40" s="1"/>
  <c r="E8" i="40"/>
  <c r="C7" i="40"/>
  <c r="E7" i="40" l="1"/>
  <c r="F7" i="40"/>
  <c r="G7" i="40" s="1"/>
  <c r="I7" i="40"/>
  <c r="I19" i="39"/>
  <c r="G19" i="39"/>
  <c r="E19" i="39"/>
  <c r="I18" i="39"/>
  <c r="G18" i="39"/>
  <c r="E18" i="39"/>
  <c r="A18" i="39"/>
  <c r="I17" i="39"/>
  <c r="G17" i="39"/>
  <c r="E17" i="39"/>
  <c r="I16" i="39"/>
  <c r="G16" i="39"/>
  <c r="E16" i="39"/>
  <c r="A16" i="39"/>
  <c r="I15" i="39"/>
  <c r="G15" i="39"/>
  <c r="E15" i="39"/>
  <c r="I14" i="39"/>
  <c r="G14" i="39"/>
  <c r="E14" i="39"/>
  <c r="A14" i="39"/>
  <c r="I13" i="39"/>
  <c r="G13" i="39"/>
  <c r="E13" i="39"/>
  <c r="I12" i="39"/>
  <c r="G12" i="39"/>
  <c r="E12" i="39"/>
  <c r="A12" i="39"/>
  <c r="I11" i="39"/>
  <c r="G11" i="39"/>
  <c r="E11" i="39"/>
  <c r="I10" i="39"/>
  <c r="G10" i="39"/>
  <c r="E10" i="39"/>
  <c r="A10" i="39"/>
  <c r="I9" i="39"/>
  <c r="G9" i="39"/>
  <c r="E9" i="39"/>
  <c r="H8" i="39"/>
  <c r="E8" i="39" l="1"/>
  <c r="I8" i="39"/>
  <c r="G8" i="39"/>
  <c r="I19" i="37"/>
  <c r="F19" i="37"/>
  <c r="G19" i="37" s="1"/>
  <c r="E19" i="37"/>
  <c r="I18" i="37"/>
  <c r="F18" i="37"/>
  <c r="G18" i="37" s="1"/>
  <c r="E18" i="37"/>
  <c r="A18" i="37"/>
  <c r="I17" i="37"/>
  <c r="F17" i="37"/>
  <c r="G17" i="37" s="1"/>
  <c r="E17" i="37"/>
  <c r="I16" i="37"/>
  <c r="F16" i="37"/>
  <c r="G16" i="37" s="1"/>
  <c r="E16" i="37"/>
  <c r="A16" i="37"/>
  <c r="I15" i="37"/>
  <c r="F15" i="37"/>
  <c r="G15" i="37" s="1"/>
  <c r="E15" i="37"/>
  <c r="I14" i="37"/>
  <c r="F14" i="37"/>
  <c r="G14" i="37" s="1"/>
  <c r="E14" i="37"/>
  <c r="A14" i="37"/>
  <c r="I13" i="37"/>
  <c r="F13" i="37"/>
  <c r="G13" i="37" s="1"/>
  <c r="E13" i="37"/>
  <c r="I12" i="37"/>
  <c r="G12" i="37"/>
  <c r="E12" i="37"/>
  <c r="A12" i="37"/>
  <c r="I11" i="37"/>
  <c r="F11" i="37"/>
  <c r="G11" i="37" s="1"/>
  <c r="E11" i="37"/>
  <c r="I10" i="37"/>
  <c r="F10" i="37"/>
  <c r="G10" i="37" s="1"/>
  <c r="E10" i="37"/>
  <c r="A10" i="37"/>
  <c r="I9" i="37"/>
  <c r="F9" i="37"/>
  <c r="G9" i="37" s="1"/>
  <c r="E9" i="37"/>
  <c r="H8" i="37"/>
  <c r="D8" i="37"/>
  <c r="C8" i="37"/>
  <c r="F8" i="37" l="1"/>
  <c r="G8" i="37" s="1"/>
  <c r="E8" i="37"/>
  <c r="I8" i="37"/>
  <c r="I20" i="36"/>
  <c r="F20" i="36"/>
  <c r="G20" i="36" s="1"/>
  <c r="E20" i="36"/>
  <c r="I19" i="36"/>
  <c r="F19" i="36"/>
  <c r="G19" i="36" s="1"/>
  <c r="E19" i="36"/>
  <c r="I18" i="36"/>
  <c r="F18" i="36"/>
  <c r="G18" i="36" s="1"/>
  <c r="E18" i="36"/>
  <c r="I17" i="36"/>
  <c r="F17" i="36"/>
  <c r="G17" i="36" s="1"/>
  <c r="E17" i="36"/>
  <c r="I16" i="36"/>
  <c r="F16" i="36"/>
  <c r="G16" i="36" s="1"/>
  <c r="E16" i="36"/>
  <c r="I15" i="36"/>
  <c r="F15" i="36"/>
  <c r="G15" i="36" s="1"/>
  <c r="E15" i="36"/>
  <c r="I14" i="36"/>
  <c r="F14" i="36"/>
  <c r="G14" i="36" s="1"/>
  <c r="E14" i="36"/>
  <c r="I13" i="36"/>
  <c r="F13" i="36"/>
  <c r="G13" i="36" s="1"/>
  <c r="E13" i="36"/>
  <c r="I12" i="36"/>
  <c r="F12" i="36"/>
  <c r="G12" i="36" s="1"/>
  <c r="E12" i="36"/>
  <c r="I11" i="36"/>
  <c r="F11" i="36"/>
  <c r="G11" i="36" s="1"/>
  <c r="E11" i="36"/>
  <c r="I10" i="36"/>
  <c r="F10" i="36"/>
  <c r="G10" i="36" s="1"/>
  <c r="E10" i="36"/>
  <c r="A10" i="36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I9" i="36"/>
  <c r="F9" i="36"/>
  <c r="G9" i="36" s="1"/>
  <c r="E9" i="36"/>
  <c r="H8" i="36"/>
  <c r="D8" i="36"/>
  <c r="C8" i="36"/>
  <c r="F8" i="36" l="1"/>
  <c r="G8" i="36" s="1"/>
  <c r="E8" i="36"/>
  <c r="I8" i="36"/>
  <c r="I21" i="35"/>
  <c r="F21" i="35"/>
  <c r="G21" i="35" s="1"/>
  <c r="E21" i="35"/>
  <c r="I20" i="35"/>
  <c r="F20" i="35"/>
  <c r="G20" i="35" s="1"/>
  <c r="E20" i="35"/>
  <c r="A20" i="35"/>
  <c r="I19" i="35"/>
  <c r="F19" i="35"/>
  <c r="G19" i="35" s="1"/>
  <c r="E19" i="35"/>
  <c r="I18" i="35"/>
  <c r="F18" i="35"/>
  <c r="G18" i="35" s="1"/>
  <c r="E18" i="35"/>
  <c r="A18" i="35"/>
  <c r="I17" i="35"/>
  <c r="F17" i="35"/>
  <c r="G17" i="35" s="1"/>
  <c r="E17" i="35"/>
  <c r="I16" i="35"/>
  <c r="F16" i="35"/>
  <c r="G16" i="35" s="1"/>
  <c r="E16" i="35"/>
  <c r="A16" i="35"/>
  <c r="I15" i="35"/>
  <c r="F15" i="35"/>
  <c r="G15" i="35" s="1"/>
  <c r="E15" i="35"/>
  <c r="I14" i="35"/>
  <c r="F14" i="35"/>
  <c r="G14" i="35" s="1"/>
  <c r="E14" i="35"/>
  <c r="A14" i="35"/>
  <c r="I13" i="35"/>
  <c r="F13" i="35"/>
  <c r="G13" i="35" s="1"/>
  <c r="E13" i="35"/>
  <c r="I12" i="35"/>
  <c r="F12" i="35"/>
  <c r="G12" i="35" s="1"/>
  <c r="E12" i="35"/>
  <c r="A12" i="35"/>
  <c r="I11" i="35"/>
  <c r="F11" i="35"/>
  <c r="G11" i="35" s="1"/>
  <c r="E11" i="35"/>
  <c r="I10" i="35"/>
  <c r="F10" i="35"/>
  <c r="G10" i="35" s="1"/>
  <c r="E10" i="35"/>
  <c r="A10" i="35"/>
  <c r="I9" i="35"/>
  <c r="F9" i="35"/>
  <c r="G9" i="35" s="1"/>
  <c r="E9" i="35"/>
  <c r="H8" i="35"/>
  <c r="D8" i="35"/>
  <c r="F8" i="35" l="1"/>
  <c r="G8" i="35" s="1"/>
  <c r="I8" i="35"/>
  <c r="E8" i="35"/>
  <c r="I24" i="34"/>
  <c r="F24" i="34"/>
  <c r="G24" i="34" s="1"/>
  <c r="E24" i="34"/>
  <c r="A24" i="34"/>
  <c r="I23" i="34"/>
  <c r="F23" i="34"/>
  <c r="G23" i="34" s="1"/>
  <c r="E23" i="34"/>
  <c r="I22" i="34"/>
  <c r="F22" i="34"/>
  <c r="G22" i="34" s="1"/>
  <c r="E22" i="34"/>
  <c r="A22" i="34"/>
  <c r="I21" i="34"/>
  <c r="F21" i="34"/>
  <c r="G21" i="34" s="1"/>
  <c r="E21" i="34"/>
  <c r="I20" i="34"/>
  <c r="F20" i="34"/>
  <c r="G20" i="34" s="1"/>
  <c r="E20" i="34"/>
  <c r="A20" i="34"/>
  <c r="I19" i="34"/>
  <c r="F19" i="34"/>
  <c r="G19" i="34" s="1"/>
  <c r="E19" i="34"/>
  <c r="I18" i="34"/>
  <c r="F18" i="34"/>
  <c r="G18" i="34" s="1"/>
  <c r="E18" i="34"/>
  <c r="A18" i="34"/>
  <c r="I17" i="34"/>
  <c r="F17" i="34"/>
  <c r="G17" i="34" s="1"/>
  <c r="E17" i="34"/>
  <c r="I16" i="34"/>
  <c r="F16" i="34"/>
  <c r="G16" i="34" s="1"/>
  <c r="E16" i="34"/>
  <c r="A16" i="34"/>
  <c r="I15" i="34"/>
  <c r="F15" i="34"/>
  <c r="G15" i="34" s="1"/>
  <c r="E15" i="34"/>
  <c r="I14" i="34"/>
  <c r="F14" i="34"/>
  <c r="G14" i="34" s="1"/>
  <c r="E14" i="34"/>
  <c r="A14" i="34"/>
  <c r="I13" i="34"/>
  <c r="F13" i="34"/>
  <c r="G13" i="34" s="1"/>
  <c r="E13" i="34"/>
  <c r="I12" i="34"/>
  <c r="F12" i="34"/>
  <c r="G12" i="34" s="1"/>
  <c r="E12" i="34"/>
  <c r="A12" i="34"/>
  <c r="I11" i="34"/>
  <c r="F11" i="34"/>
  <c r="G11" i="34" s="1"/>
  <c r="E11" i="34"/>
  <c r="I10" i="34"/>
  <c r="F10" i="34"/>
  <c r="G10" i="34" s="1"/>
  <c r="E10" i="34"/>
  <c r="A10" i="34"/>
  <c r="I9" i="34"/>
  <c r="F9" i="34"/>
  <c r="G9" i="34" s="1"/>
  <c r="E9" i="34"/>
  <c r="H8" i="34"/>
  <c r="D8" i="34"/>
  <c r="C8" i="34"/>
  <c r="F8" i="34" l="1"/>
  <c r="G8" i="34" s="1"/>
  <c r="I8" i="34"/>
  <c r="E8" i="34"/>
  <c r="I20" i="33"/>
  <c r="F20" i="33"/>
  <c r="G20" i="33" s="1"/>
  <c r="E20" i="33"/>
  <c r="I19" i="33"/>
  <c r="F19" i="33"/>
  <c r="G19" i="33" s="1"/>
  <c r="E19" i="33"/>
  <c r="A19" i="33"/>
  <c r="I18" i="33"/>
  <c r="F18" i="33"/>
  <c r="G18" i="33" s="1"/>
  <c r="E18" i="33"/>
  <c r="I17" i="33"/>
  <c r="F17" i="33"/>
  <c r="G17" i="33" s="1"/>
  <c r="E17" i="33"/>
  <c r="A17" i="33"/>
  <c r="I16" i="33"/>
  <c r="F16" i="33"/>
  <c r="G16" i="33" s="1"/>
  <c r="E16" i="33"/>
  <c r="I15" i="33"/>
  <c r="F15" i="33"/>
  <c r="G15" i="33" s="1"/>
  <c r="E15" i="33"/>
  <c r="A15" i="33"/>
  <c r="I14" i="33"/>
  <c r="F14" i="33"/>
  <c r="G14" i="33" s="1"/>
  <c r="E14" i="33"/>
  <c r="I13" i="33"/>
  <c r="F13" i="33"/>
  <c r="G13" i="33" s="1"/>
  <c r="E13" i="33"/>
  <c r="A13" i="33"/>
  <c r="I12" i="33"/>
  <c r="F12" i="33"/>
  <c r="G12" i="33" s="1"/>
  <c r="E12" i="33"/>
  <c r="I11" i="33"/>
  <c r="F11" i="33"/>
  <c r="G11" i="33" s="1"/>
  <c r="E11" i="33"/>
  <c r="A11" i="33"/>
  <c r="I10" i="33"/>
  <c r="F10" i="33"/>
  <c r="G10" i="33" s="1"/>
  <c r="E10" i="33"/>
  <c r="I9" i="33"/>
  <c r="F9" i="33"/>
  <c r="G9" i="33" s="1"/>
  <c r="E9" i="33"/>
  <c r="A9" i="33"/>
  <c r="I8" i="33"/>
  <c r="F8" i="33"/>
  <c r="G8" i="33" s="1"/>
  <c r="E8" i="33"/>
  <c r="H7" i="33"/>
  <c r="D7" i="33"/>
  <c r="C7" i="33"/>
  <c r="E7" i="33" l="1"/>
  <c r="I7" i="33"/>
  <c r="F7" i="33"/>
  <c r="G7" i="33" s="1"/>
  <c r="I20" i="32"/>
  <c r="F20" i="32"/>
  <c r="G20" i="32" s="1"/>
  <c r="E20" i="32"/>
  <c r="A20" i="32"/>
  <c r="I19" i="32"/>
  <c r="F19" i="32"/>
  <c r="G19" i="32" s="1"/>
  <c r="E19" i="32"/>
  <c r="I18" i="32"/>
  <c r="F18" i="32"/>
  <c r="G18" i="32" s="1"/>
  <c r="E18" i="32"/>
  <c r="A18" i="32"/>
  <c r="I17" i="32"/>
  <c r="F17" i="32"/>
  <c r="G17" i="32" s="1"/>
  <c r="E17" i="32"/>
  <c r="I16" i="32"/>
  <c r="F16" i="32"/>
  <c r="G16" i="32" s="1"/>
  <c r="E16" i="32"/>
  <c r="A16" i="32"/>
  <c r="I15" i="32"/>
  <c r="F15" i="32"/>
  <c r="G15" i="32" s="1"/>
  <c r="E15" i="32"/>
  <c r="I14" i="32"/>
  <c r="F14" i="32"/>
  <c r="G14" i="32" s="1"/>
  <c r="E14" i="32"/>
  <c r="A14" i="32"/>
  <c r="I13" i="32"/>
  <c r="F13" i="32"/>
  <c r="G13" i="32" s="1"/>
  <c r="E13" i="32"/>
  <c r="I12" i="32"/>
  <c r="F12" i="32"/>
  <c r="G12" i="32" s="1"/>
  <c r="E12" i="32"/>
  <c r="A12" i="32"/>
  <c r="I11" i="32"/>
  <c r="F11" i="32"/>
  <c r="G11" i="32" s="1"/>
  <c r="E11" i="32"/>
  <c r="I10" i="32"/>
  <c r="F10" i="32"/>
  <c r="G10" i="32" s="1"/>
  <c r="E10" i="32"/>
  <c r="A10" i="32"/>
  <c r="I9" i="32"/>
  <c r="F9" i="32"/>
  <c r="G9" i="32" s="1"/>
  <c r="E9" i="32"/>
  <c r="H8" i="32"/>
  <c r="D8" i="32"/>
  <c r="C8" i="32"/>
  <c r="F8" i="32" l="1"/>
  <c r="G8" i="32" s="1"/>
  <c r="I8" i="32"/>
  <c r="E8" i="32"/>
  <c r="I18" i="31"/>
  <c r="F18" i="31"/>
  <c r="G18" i="31" s="1"/>
  <c r="E18" i="31"/>
  <c r="I17" i="31"/>
  <c r="F17" i="31"/>
  <c r="G17" i="31" s="1"/>
  <c r="E17" i="31"/>
  <c r="I16" i="31"/>
  <c r="F16" i="31"/>
  <c r="G16" i="31" s="1"/>
  <c r="E16" i="31"/>
  <c r="I15" i="31"/>
  <c r="F15" i="31"/>
  <c r="G15" i="31" s="1"/>
  <c r="E15" i="31"/>
  <c r="I14" i="31"/>
  <c r="F14" i="31"/>
  <c r="G14" i="31" s="1"/>
  <c r="E14" i="31"/>
  <c r="I13" i="31"/>
  <c r="F13" i="31"/>
  <c r="G13" i="31" s="1"/>
  <c r="E13" i="31"/>
  <c r="I12" i="31"/>
  <c r="F12" i="31"/>
  <c r="G12" i="31" s="1"/>
  <c r="E12" i="31"/>
  <c r="I11" i="31"/>
  <c r="F11" i="31"/>
  <c r="G11" i="31" s="1"/>
  <c r="E11" i="31"/>
  <c r="I10" i="31"/>
  <c r="F10" i="31"/>
  <c r="G10" i="31" s="1"/>
  <c r="E10" i="31"/>
  <c r="A10" i="31"/>
  <c r="A11" i="31" s="1"/>
  <c r="A12" i="31" s="1"/>
  <c r="A13" i="31" s="1"/>
  <c r="A14" i="31" s="1"/>
  <c r="A15" i="31" s="1"/>
  <c r="A16" i="31" s="1"/>
  <c r="A17" i="31" s="1"/>
  <c r="A18" i="31" s="1"/>
  <c r="I9" i="31"/>
  <c r="F9" i="31"/>
  <c r="G9" i="31" s="1"/>
  <c r="E9" i="31"/>
  <c r="H8" i="31"/>
  <c r="D8" i="31"/>
  <c r="C8" i="31"/>
  <c r="F8" i="31" l="1"/>
  <c r="G8" i="31" s="1"/>
  <c r="I8" i="31"/>
  <c r="E8" i="31"/>
  <c r="I22" i="30"/>
  <c r="F22" i="30"/>
  <c r="G22" i="30" s="1"/>
  <c r="E22" i="30"/>
  <c r="I21" i="30"/>
  <c r="F21" i="30"/>
  <c r="G21" i="30" s="1"/>
  <c r="E21" i="30"/>
  <c r="A21" i="30"/>
  <c r="I20" i="30"/>
  <c r="F20" i="30"/>
  <c r="G20" i="30" s="1"/>
  <c r="E20" i="30"/>
  <c r="I19" i="30"/>
  <c r="F19" i="30"/>
  <c r="G19" i="30" s="1"/>
  <c r="E19" i="30"/>
  <c r="A19" i="30"/>
  <c r="I18" i="30"/>
  <c r="F18" i="30"/>
  <c r="G18" i="30" s="1"/>
  <c r="E18" i="30"/>
  <c r="I17" i="30"/>
  <c r="F17" i="30"/>
  <c r="G17" i="30" s="1"/>
  <c r="E17" i="30"/>
  <c r="A17" i="30"/>
  <c r="I16" i="30"/>
  <c r="F16" i="30"/>
  <c r="G16" i="30" s="1"/>
  <c r="E16" i="30"/>
  <c r="I15" i="30"/>
  <c r="F15" i="30"/>
  <c r="G15" i="30" s="1"/>
  <c r="E15" i="30"/>
  <c r="A15" i="30"/>
  <c r="I14" i="30"/>
  <c r="F14" i="30"/>
  <c r="G14" i="30" s="1"/>
  <c r="E14" i="30"/>
  <c r="I13" i="30"/>
  <c r="F13" i="30"/>
  <c r="G13" i="30" s="1"/>
  <c r="E13" i="30"/>
  <c r="A13" i="30"/>
  <c r="I12" i="30"/>
  <c r="F12" i="30"/>
  <c r="G12" i="30" s="1"/>
  <c r="E12" i="30"/>
  <c r="I11" i="30"/>
  <c r="F11" i="30"/>
  <c r="G11" i="30" s="1"/>
  <c r="E11" i="30"/>
  <c r="A11" i="30"/>
  <c r="I10" i="30"/>
  <c r="G10" i="30"/>
  <c r="E10" i="30"/>
  <c r="I9" i="30"/>
  <c r="F9" i="30"/>
  <c r="G9" i="30" s="1"/>
  <c r="E9" i="30"/>
  <c r="A9" i="30"/>
  <c r="I8" i="30"/>
  <c r="F8" i="30"/>
  <c r="G8" i="30" s="1"/>
  <c r="E8" i="30"/>
  <c r="H7" i="30"/>
  <c r="D7" i="30"/>
  <c r="C7" i="30"/>
  <c r="F7" i="30" l="1"/>
  <c r="G7" i="30" s="1"/>
  <c r="I7" i="30"/>
  <c r="E7" i="30"/>
  <c r="I25" i="29"/>
  <c r="F25" i="29"/>
  <c r="G25" i="29" s="1"/>
  <c r="E25" i="29"/>
  <c r="I23" i="29"/>
  <c r="F23" i="29"/>
  <c r="G23" i="29" s="1"/>
  <c r="E23" i="29"/>
  <c r="I22" i="29"/>
  <c r="F22" i="29"/>
  <c r="G22" i="29" s="1"/>
  <c r="E22" i="29"/>
  <c r="I21" i="29"/>
  <c r="F21" i="29"/>
  <c r="G21" i="29" s="1"/>
  <c r="E21" i="29"/>
  <c r="I20" i="29"/>
  <c r="F20" i="29"/>
  <c r="G20" i="29" s="1"/>
  <c r="E20" i="29"/>
  <c r="I19" i="29"/>
  <c r="F19" i="29"/>
  <c r="G19" i="29" s="1"/>
  <c r="E19" i="29"/>
  <c r="I18" i="29"/>
  <c r="F18" i="29"/>
  <c r="G18" i="29" s="1"/>
  <c r="E18" i="29"/>
  <c r="I17" i="29"/>
  <c r="F17" i="29"/>
  <c r="G17" i="29" s="1"/>
  <c r="E17" i="29"/>
  <c r="I16" i="29"/>
  <c r="F16" i="29"/>
  <c r="G16" i="29" s="1"/>
  <c r="E16" i="29"/>
  <c r="I15" i="29"/>
  <c r="F15" i="29"/>
  <c r="G15" i="29" s="1"/>
  <c r="E15" i="29"/>
  <c r="I14" i="29"/>
  <c r="F14" i="29"/>
  <c r="G14" i="29" s="1"/>
  <c r="E14" i="29"/>
  <c r="I13" i="29"/>
  <c r="F13" i="29"/>
  <c r="G13" i="29" s="1"/>
  <c r="E13" i="29"/>
  <c r="I12" i="29"/>
  <c r="F12" i="29"/>
  <c r="G12" i="29" s="1"/>
  <c r="E12" i="29"/>
  <c r="I11" i="29"/>
  <c r="F11" i="29"/>
  <c r="G11" i="29" s="1"/>
  <c r="E11" i="29"/>
  <c r="I10" i="29"/>
  <c r="F10" i="29"/>
  <c r="G10" i="29" s="1"/>
  <c r="E10" i="29"/>
  <c r="A10" i="29"/>
  <c r="I9" i="29"/>
  <c r="F9" i="29"/>
  <c r="G9" i="29" s="1"/>
  <c r="E9" i="29"/>
  <c r="H8" i="29"/>
  <c r="D8" i="29"/>
  <c r="C8" i="29"/>
  <c r="F8" i="29" l="1"/>
  <c r="G8" i="29" s="1"/>
  <c r="E8" i="29"/>
  <c r="I8" i="29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Q20" i="23"/>
  <c r="Q19" i="23"/>
  <c r="Q18" i="23"/>
  <c r="Q17" i="23"/>
  <c r="Q16" i="23"/>
  <c r="Q15" i="23"/>
  <c r="Q14" i="23"/>
  <c r="Q13" i="23"/>
  <c r="Q12" i="23"/>
  <c r="Q11" i="23"/>
  <c r="Q10" i="23"/>
  <c r="Q9" i="23"/>
  <c r="Q8" i="23"/>
  <c r="Q7" i="23"/>
  <c r="Q6" i="23"/>
  <c r="I23" i="21"/>
  <c r="G23" i="21"/>
  <c r="E23" i="21"/>
  <c r="I22" i="21"/>
  <c r="G22" i="21"/>
  <c r="E22" i="21"/>
  <c r="I21" i="21"/>
  <c r="G21" i="21"/>
  <c r="E21" i="21"/>
  <c r="I20" i="21"/>
  <c r="G20" i="21"/>
  <c r="E20" i="21"/>
  <c r="I19" i="21"/>
  <c r="G19" i="21"/>
  <c r="E19" i="21"/>
  <c r="I18" i="21"/>
  <c r="G18" i="21"/>
  <c r="E18" i="21"/>
  <c r="I17" i="21"/>
  <c r="G17" i="21"/>
  <c r="E17" i="21"/>
  <c r="I16" i="21"/>
  <c r="G16" i="21"/>
  <c r="E16" i="21"/>
  <c r="I15" i="21"/>
  <c r="G15" i="21"/>
  <c r="E15" i="21"/>
  <c r="I14" i="21"/>
  <c r="G14" i="21"/>
  <c r="E14" i="21"/>
  <c r="I13" i="21"/>
  <c r="G13" i="21"/>
  <c r="E13" i="21"/>
  <c r="I12" i="21"/>
  <c r="G12" i="21"/>
  <c r="E12" i="21"/>
  <c r="I11" i="21"/>
  <c r="G11" i="21"/>
  <c r="E11" i="21"/>
  <c r="I10" i="21"/>
  <c r="G10" i="21"/>
  <c r="E10" i="21"/>
  <c r="H9" i="21"/>
  <c r="F9" i="21"/>
  <c r="G9" i="21" s="1"/>
  <c r="D9" i="21"/>
  <c r="C9" i="21"/>
  <c r="I21" i="28"/>
  <c r="F21" i="28"/>
  <c r="G21" i="28" s="1"/>
  <c r="E21" i="28"/>
  <c r="I20" i="28"/>
  <c r="F20" i="28"/>
  <c r="G20" i="28" s="1"/>
  <c r="E20" i="28"/>
  <c r="I19" i="28"/>
  <c r="F19" i="28"/>
  <c r="G19" i="28" s="1"/>
  <c r="E19" i="28"/>
  <c r="I18" i="28"/>
  <c r="F18" i="28"/>
  <c r="G18" i="28" s="1"/>
  <c r="E18" i="28"/>
  <c r="I17" i="28"/>
  <c r="F17" i="28"/>
  <c r="G17" i="28" s="1"/>
  <c r="E17" i="28"/>
  <c r="I16" i="28"/>
  <c r="F16" i="28"/>
  <c r="G16" i="28" s="1"/>
  <c r="E16" i="28"/>
  <c r="I15" i="28"/>
  <c r="F15" i="28"/>
  <c r="G15" i="28" s="1"/>
  <c r="E15" i="28"/>
  <c r="I14" i="28"/>
  <c r="F14" i="28"/>
  <c r="G14" i="28" s="1"/>
  <c r="E14" i="28"/>
  <c r="I13" i="28"/>
  <c r="F13" i="28"/>
  <c r="G13" i="28" s="1"/>
  <c r="E13" i="28"/>
  <c r="I12" i="28"/>
  <c r="F12" i="28"/>
  <c r="G12" i="28" s="1"/>
  <c r="E12" i="28"/>
  <c r="I11" i="28"/>
  <c r="F11" i="28"/>
  <c r="G11" i="28" s="1"/>
  <c r="E11" i="28"/>
  <c r="I10" i="28"/>
  <c r="F10" i="28"/>
  <c r="G10" i="28" s="1"/>
  <c r="E10" i="28"/>
  <c r="I9" i="28"/>
  <c r="F9" i="28"/>
  <c r="G9" i="28" s="1"/>
  <c r="E9" i="28"/>
  <c r="A9" i="28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I8" i="28"/>
  <c r="F8" i="28"/>
  <c r="G8" i="28" s="1"/>
  <c r="E8" i="28"/>
  <c r="H7" i="28"/>
  <c r="D7" i="28"/>
  <c r="C7" i="28"/>
  <c r="I9" i="21" l="1"/>
  <c r="Q22" i="23"/>
  <c r="I7" i="28"/>
  <c r="E9" i="21"/>
  <c r="F7" i="28"/>
  <c r="G7" i="28" s="1"/>
  <c r="E7" i="28"/>
</calcChain>
</file>

<file path=xl/sharedStrings.xml><?xml version="1.0" encoding="utf-8"?>
<sst xmlns="http://schemas.openxmlformats.org/spreadsheetml/2006/main" count="493" uniqueCount="281">
  <si>
    <t>№</t>
  </si>
  <si>
    <t xml:space="preserve">Қорақалпоғистон </t>
  </si>
  <si>
    <t xml:space="preserve">Андижон </t>
  </si>
  <si>
    <t xml:space="preserve">Жиззах </t>
  </si>
  <si>
    <t xml:space="preserve">Қашқадарё </t>
  </si>
  <si>
    <t xml:space="preserve">Навоий </t>
  </si>
  <si>
    <t xml:space="preserve">Наманган </t>
  </si>
  <si>
    <t xml:space="preserve">Сирдарё </t>
  </si>
  <si>
    <t xml:space="preserve">Фарғона </t>
  </si>
  <si>
    <t xml:space="preserve">Хоразм </t>
  </si>
  <si>
    <t xml:space="preserve">Бухоро </t>
  </si>
  <si>
    <t>шундан</t>
  </si>
  <si>
    <t>%</t>
  </si>
  <si>
    <t>Қорақалпоғистон</t>
  </si>
  <si>
    <t>Андижон</t>
  </si>
  <si>
    <t>Бухоро</t>
  </si>
  <si>
    <t>Жиззах</t>
  </si>
  <si>
    <t>Қашқадарё</t>
  </si>
  <si>
    <t>Навоий</t>
  </si>
  <si>
    <t>Наманган</t>
  </si>
  <si>
    <t>Самарқанд</t>
  </si>
  <si>
    <t>Сурхондарё</t>
  </si>
  <si>
    <t>Сирдарё</t>
  </si>
  <si>
    <t>Тошкент в</t>
  </si>
  <si>
    <t>Фарғона</t>
  </si>
  <si>
    <t>Хоразм</t>
  </si>
  <si>
    <t>Тошкент ш</t>
  </si>
  <si>
    <t>Жами</t>
  </si>
  <si>
    <t>МАЪЛУМОТ</t>
  </si>
  <si>
    <t>Аъзоликдан чиқиш ёки фаолиятини тугатиш 
сабаблари</t>
  </si>
  <si>
    <t>Жамига нисбатан 
%</t>
  </si>
  <si>
    <t>Ҳунармандчилик фаолияти билан бошка шуғулланмаслиги</t>
  </si>
  <si>
    <t>Фаолиятини кенгайтирганлиги ва тадбиркорлик фаолияти билан шуғулланиши (солиқ тўловчи сифатида)</t>
  </si>
  <si>
    <t>Ишлаб чиқарган маҳсулотларини сотишдаги муоммолар</t>
  </si>
  <si>
    <t>Солиқ идоралари билан юзага келган муаммолар</t>
  </si>
  <si>
    <t>Ишлаб чиқариш жараёнида хом-ашё топишда юзага келган муаммолар</t>
  </si>
  <si>
    <t>Соғлиги ёмонлашган</t>
  </si>
  <si>
    <t>Фаолиятини олиб боришга иш жойи (устахона) бўлмаган</t>
  </si>
  <si>
    <t>Молиявий имконияти хом-ашё ва материаллар сотиб олиш, иш жойи учун ижара тўлашга етмаслиги сабабли</t>
  </si>
  <si>
    <t>Бошқа доимий ишга кирган</t>
  </si>
  <si>
    <t>Олий таълим муассасасига ўқишга кирган</t>
  </si>
  <si>
    <t>Нафақага чиққан</t>
  </si>
  <si>
    <t>Оила қурган</t>
  </si>
  <si>
    <t>Хизмат сафари (ҳарбий хизмат, чет давлатга)</t>
  </si>
  <si>
    <t>Фарзандли бўлган</t>
  </si>
  <si>
    <t>Вафот этган</t>
  </si>
  <si>
    <r>
      <rPr>
        <b/>
        <sz val="16"/>
        <color rgb="FF0070C0"/>
        <rFont val="Times New Roman"/>
        <family val="1"/>
        <charset val="204"/>
      </rPr>
      <t>2020</t>
    </r>
    <r>
      <rPr>
        <b/>
        <sz val="14"/>
        <color rgb="FF0070C0"/>
        <rFont val="Times New Roman"/>
        <family val="1"/>
        <charset val="204"/>
      </rPr>
      <t xml:space="preserve"> ЙИЛДА "ҲУНАРМАНД" УЮШМАСИ АЪЗОЛИГИДАН ЧИҚҚАН ЁКИ ФАОЛИЯТИНИ ТУГАТГАН ҲУНАРМАНДЛАР ТЎҒРИСИДА</t>
    </r>
  </si>
  <si>
    <t>(01.04.2020йил ҳоалтига)</t>
  </si>
  <si>
    <t>30 ёшгача бўлган ҳунармандлар</t>
  </si>
  <si>
    <t>Эркаклар</t>
  </si>
  <si>
    <t>Аёллар</t>
  </si>
  <si>
    <t xml:space="preserve">ЖАМИ: </t>
  </si>
  <si>
    <t>Т/р</t>
  </si>
  <si>
    <t>Ҳудуд 
номи</t>
  </si>
  <si>
    <t>сони</t>
  </si>
  <si>
    <t>"Ҳунармандларнинг ижтимоий таркиби тўғрисида 
МАЪЛУМОТ</t>
  </si>
  <si>
    <r>
      <t xml:space="preserve">01.04.2020 </t>
    </r>
    <r>
      <rPr>
        <i/>
        <sz val="12"/>
        <rFont val="Arial"/>
        <family val="2"/>
        <charset val="204"/>
      </rPr>
      <t>йил ҳолатига</t>
    </r>
  </si>
  <si>
    <t>жами:</t>
  </si>
  <si>
    <t>Аъзо 
ҳунармандлар
сони</t>
  </si>
  <si>
    <t>5-жадвал</t>
  </si>
  <si>
    <t xml:space="preserve">Самарқанд </t>
  </si>
  <si>
    <t xml:space="preserve">Сурхондарё </t>
  </si>
  <si>
    <t>Тошкент в.</t>
  </si>
  <si>
    <t>Тошкент ш.</t>
  </si>
  <si>
    <t>Ҳудуд
номи</t>
  </si>
  <si>
    <t>Навоий ш</t>
  </si>
  <si>
    <t>Зарафшон ш</t>
  </si>
  <si>
    <t>Учқудуқ</t>
  </si>
  <si>
    <t>Кармана</t>
  </si>
  <si>
    <t>Қизилтепа</t>
  </si>
  <si>
    <t>Конимех</t>
  </si>
  <si>
    <t>Навбаҳор</t>
  </si>
  <si>
    <t>Нурота</t>
  </si>
  <si>
    <t xml:space="preserve">Томди </t>
  </si>
  <si>
    <t>Хатирчи</t>
  </si>
  <si>
    <t>Урганч ш</t>
  </si>
  <si>
    <t>Урганч т</t>
  </si>
  <si>
    <t>Хива ш</t>
  </si>
  <si>
    <t>Хива т</t>
  </si>
  <si>
    <t>Хазорасп т</t>
  </si>
  <si>
    <t>Гурлан т</t>
  </si>
  <si>
    <t>Кушкупир т</t>
  </si>
  <si>
    <t>Хонка т</t>
  </si>
  <si>
    <t>Шовот т</t>
  </si>
  <si>
    <t>Богот т</t>
  </si>
  <si>
    <t>Янгиарик т</t>
  </si>
  <si>
    <t>Янгибозор т</t>
  </si>
  <si>
    <t>Андижон туман</t>
  </si>
  <si>
    <t>Андижон шаҳар</t>
  </si>
  <si>
    <t>Асака туман</t>
  </si>
  <si>
    <t xml:space="preserve">Балиқчи туман </t>
  </si>
  <si>
    <t>Булоқбоши тумани</t>
  </si>
  <si>
    <t xml:space="preserve">Бўз туман </t>
  </si>
  <si>
    <t>Жалақудуқ туман</t>
  </si>
  <si>
    <t xml:space="preserve">Избоскан туман </t>
  </si>
  <si>
    <t>Кўрғонтепа тумани</t>
  </si>
  <si>
    <t>Мархамат тумани</t>
  </si>
  <si>
    <t xml:space="preserve">Олтинкўл тумани </t>
  </si>
  <si>
    <t>Пахтаобод тумани</t>
  </si>
  <si>
    <t xml:space="preserve">Улуғнор тумани </t>
  </si>
  <si>
    <t xml:space="preserve">Хонобод тумани </t>
  </si>
  <si>
    <t xml:space="preserve">Хўжаобод тумани </t>
  </si>
  <si>
    <t xml:space="preserve">Шахрихон тумани </t>
  </si>
  <si>
    <t>Бухоро ш</t>
  </si>
  <si>
    <t>Когон ш</t>
  </si>
  <si>
    <t>Бухоро т</t>
  </si>
  <si>
    <t>Вобкент</t>
  </si>
  <si>
    <t>Жондор</t>
  </si>
  <si>
    <t>Когон т</t>
  </si>
  <si>
    <t>Қоракўл</t>
  </si>
  <si>
    <t>Қоровулбозор</t>
  </si>
  <si>
    <t>Олот</t>
  </si>
  <si>
    <t>Пешкў</t>
  </si>
  <si>
    <t>Ромитан</t>
  </si>
  <si>
    <t>Шофиркон</t>
  </si>
  <si>
    <t>Ғиждувон</t>
  </si>
  <si>
    <t xml:space="preserve">Жиззах шахар </t>
  </si>
  <si>
    <t>Ш.Рашидов т</t>
  </si>
  <si>
    <t>Зафаробод т</t>
  </si>
  <si>
    <t>Дўстлик т</t>
  </si>
  <si>
    <t>Ғаллаорол т</t>
  </si>
  <si>
    <t>Арнасой т</t>
  </si>
  <si>
    <t>Бахмал т</t>
  </si>
  <si>
    <t>Зомин т</t>
  </si>
  <si>
    <t>Зарбдор т</t>
  </si>
  <si>
    <t>Мирзачўл т</t>
  </si>
  <si>
    <t>Пахтакор т</t>
  </si>
  <si>
    <t>Фориш т</t>
  </si>
  <si>
    <t>Янгиобод т</t>
  </si>
  <si>
    <t>Гулистон шаҳар</t>
  </si>
  <si>
    <t>Янгиер шаҳар</t>
  </si>
  <si>
    <t>Ширин шаҳар</t>
  </si>
  <si>
    <t>Оқолтин тумани</t>
  </si>
  <si>
    <t>Боёвут тумани</t>
  </si>
  <si>
    <t>Гулистон тумани</t>
  </si>
  <si>
    <t>Мирзаобод тумани</t>
  </si>
  <si>
    <t>Сайхунобод тумани</t>
  </si>
  <si>
    <t>Сардоба тумани</t>
  </si>
  <si>
    <t>Сирдарё тумани</t>
  </si>
  <si>
    <t>Ховос тумани</t>
  </si>
  <si>
    <t>Термиз ш</t>
  </si>
  <si>
    <t>Жаркургон т</t>
  </si>
  <si>
    <t>Термиз т</t>
  </si>
  <si>
    <t>Кумкургон т</t>
  </si>
  <si>
    <t>Шурчи т</t>
  </si>
  <si>
    <t>Денов т</t>
  </si>
  <si>
    <t>Олтинсой т</t>
  </si>
  <si>
    <t>Узун т</t>
  </si>
  <si>
    <t>Сариосиё т</t>
  </si>
  <si>
    <t>Ангор т</t>
  </si>
  <si>
    <t>Музработ т</t>
  </si>
  <si>
    <t>Шеробод т</t>
  </si>
  <si>
    <t>Кизирик т</t>
  </si>
  <si>
    <t>Бектемир т.</t>
  </si>
  <si>
    <t>Миробод т.</t>
  </si>
  <si>
    <t>М.Улугбек т.</t>
  </si>
  <si>
    <t>Олмазор т.</t>
  </si>
  <si>
    <t>Сергели т.</t>
  </si>
  <si>
    <t>Учтепа т.</t>
  </si>
  <si>
    <t>Яшнобод т.</t>
  </si>
  <si>
    <t>Чилонзор т.</t>
  </si>
  <si>
    <t>Шайхонтохур т.</t>
  </si>
  <si>
    <t>Юнусобод т.</t>
  </si>
  <si>
    <t>Яккасарой т.</t>
  </si>
  <si>
    <t>Зангиота туман</t>
  </si>
  <si>
    <t>Тошкент туман</t>
  </si>
  <si>
    <t>Ангрен шаҳар</t>
  </si>
  <si>
    <t>Бекобод шаҳар</t>
  </si>
  <si>
    <t>Бекобод туман</t>
  </si>
  <si>
    <t>Бўка туман</t>
  </si>
  <si>
    <t>Бўстонлиқ туман</t>
  </si>
  <si>
    <t>Қибрай туман</t>
  </si>
  <si>
    <t>Паркент туман</t>
  </si>
  <si>
    <t>Юқоричирчиқ туман</t>
  </si>
  <si>
    <t>Янги йўл тумани</t>
  </si>
  <si>
    <t>Олмалиқ шаҳар</t>
  </si>
  <si>
    <t>Пискент туман</t>
  </si>
  <si>
    <t>Оққўрғон туман</t>
  </si>
  <si>
    <t>Қуйичирчиқ туман</t>
  </si>
  <si>
    <t>Ўртачирчиқ туман</t>
  </si>
  <si>
    <t>Чирчиқ шаҳар</t>
  </si>
  <si>
    <t>Чиноз тумани</t>
  </si>
  <si>
    <t>Оҳангарон туман</t>
  </si>
  <si>
    <t>Нурафшон шаҳар</t>
  </si>
  <si>
    <t>Янги йўл шаҳар</t>
  </si>
  <si>
    <t>Оҳангарон шаҳар</t>
  </si>
  <si>
    <t>Фарғона ш.</t>
  </si>
  <si>
    <t>Учкўприк т.</t>
  </si>
  <si>
    <t>Сўҳ т.</t>
  </si>
  <si>
    <t>Бувайда т.</t>
  </si>
  <si>
    <t>Марғилон ш.</t>
  </si>
  <si>
    <t>Қўқон ш.</t>
  </si>
  <si>
    <t>Қува т.</t>
  </si>
  <si>
    <t>Тошлоқ т.</t>
  </si>
  <si>
    <t>Ўзбекистон т.</t>
  </si>
  <si>
    <t>Риштон т.</t>
  </si>
  <si>
    <t>Олтиариқ т.</t>
  </si>
  <si>
    <t>Қувасой ш.</t>
  </si>
  <si>
    <t>Қўштепа т.</t>
  </si>
  <si>
    <t>Боғдод т.</t>
  </si>
  <si>
    <t>Бешариқ т.</t>
  </si>
  <si>
    <t>Фарғона т.</t>
  </si>
  <si>
    <t>Данғара т.</t>
  </si>
  <si>
    <t>Фурқат т.</t>
  </si>
  <si>
    <t>Ёзёвон т.</t>
  </si>
  <si>
    <t>Самарқанд шахар.</t>
  </si>
  <si>
    <t>Самарқанд  туман.</t>
  </si>
  <si>
    <t>Пастдарғом  туман.</t>
  </si>
  <si>
    <t>Каттақўрғон шахар.</t>
  </si>
  <si>
    <t>Жомбой туман.</t>
  </si>
  <si>
    <t>Пайариқ туман.</t>
  </si>
  <si>
    <t>Ургут туман.</t>
  </si>
  <si>
    <t>Тайлоқ туман.</t>
  </si>
  <si>
    <t>Пахтачи туман.</t>
  </si>
  <si>
    <t>Нарпай туман.</t>
  </si>
  <si>
    <t>Булунғур туман.</t>
  </si>
  <si>
    <t>Кўшрабод туман.</t>
  </si>
  <si>
    <t>Нурабод  туман.</t>
  </si>
  <si>
    <t>Оқдарё туман.</t>
  </si>
  <si>
    <t>Иштихон туман.</t>
  </si>
  <si>
    <t>Каттақўрғон туман</t>
  </si>
  <si>
    <t>"Ҳунарманд" уюшмасига аъзо ҳунармандлар тўғрисида
МАЪЛУМОТ</t>
  </si>
  <si>
    <t>Аъзо ҳунармандлар 
 сони</t>
  </si>
  <si>
    <t>Аъзо ҳунармандлар таркиби</t>
  </si>
  <si>
    <t>эркак</t>
  </si>
  <si>
    <t>аёл</t>
  </si>
  <si>
    <t>ёшлар</t>
  </si>
  <si>
    <t>ЖАМИ</t>
  </si>
  <si>
    <t xml:space="preserve">"Ҳунарманд" уюшмасига аъзо ҳунармандчилик субъектлари тўғрисида </t>
  </si>
  <si>
    <t>Жами ҳунарманд 
 сони</t>
  </si>
  <si>
    <t>Нукус шаҳри</t>
  </si>
  <si>
    <t>Амударё тумани</t>
  </si>
  <si>
    <t>Беруний тумани</t>
  </si>
  <si>
    <t>Кегайли тумани</t>
  </si>
  <si>
    <t>Қонликўл тумани</t>
  </si>
  <si>
    <t>Қораўзак тумани</t>
  </si>
  <si>
    <t>Қўнғирот тумани</t>
  </si>
  <si>
    <t>Мўйнок тумани</t>
  </si>
  <si>
    <t>Нукус тумани</t>
  </si>
  <si>
    <t>Тахиатош тумани</t>
  </si>
  <si>
    <t>Тахтакўпир тумани</t>
  </si>
  <si>
    <t>Тўрткўл тумани</t>
  </si>
  <si>
    <t>Хўжайли тумани</t>
  </si>
  <si>
    <t>Чимбой тумани</t>
  </si>
  <si>
    <t>Шўманай тумани</t>
  </si>
  <si>
    <t>Элликқалъа тумани</t>
  </si>
  <si>
    <t>Қарши ш</t>
  </si>
  <si>
    <t>Шаҳрисабз ш</t>
  </si>
  <si>
    <t>Қарши т</t>
  </si>
  <si>
    <t>Шаҳрисабз т</t>
  </si>
  <si>
    <t>Нишон т</t>
  </si>
  <si>
    <t>Косон т</t>
  </si>
  <si>
    <t>Ғузор т</t>
  </si>
  <si>
    <t>Китоб т</t>
  </si>
  <si>
    <t>Касби т</t>
  </si>
  <si>
    <t>Яккабоғ т</t>
  </si>
  <si>
    <t>Чироқчи т</t>
  </si>
  <si>
    <t>Қамаши т</t>
  </si>
  <si>
    <t>Миришкор т</t>
  </si>
  <si>
    <t>Муборак т</t>
  </si>
  <si>
    <t>Деҳқонобод т</t>
  </si>
  <si>
    <t>"Ҳунарманд" уюшмасига аъзо ҳунармандчилик субъектлари тўғрисида</t>
  </si>
  <si>
    <t>жами ҳунарманд
 сони</t>
  </si>
  <si>
    <t>Наманган шахар</t>
  </si>
  <si>
    <t>Мингбулок т.</t>
  </si>
  <si>
    <t>Косонсой т.</t>
  </si>
  <si>
    <t>Наманган т.</t>
  </si>
  <si>
    <t>Норин т.</t>
  </si>
  <si>
    <t>Поп т.</t>
  </si>
  <si>
    <t>Учқўрғон т.</t>
  </si>
  <si>
    <t>Уйчи т.</t>
  </si>
  <si>
    <t>Чуст т.</t>
  </si>
  <si>
    <t>Янгиқўрғон т.</t>
  </si>
  <si>
    <t>Чорток т.</t>
  </si>
  <si>
    <t>Тўрақўрғон т.</t>
  </si>
  <si>
    <t>Бўзатов тумани</t>
  </si>
  <si>
    <t>Бойсун т</t>
  </si>
  <si>
    <t>Бандихон т</t>
  </si>
  <si>
    <r>
      <t xml:space="preserve">01.10.2020 </t>
    </r>
    <r>
      <rPr>
        <i/>
        <sz val="12"/>
        <color theme="1"/>
        <rFont val="Arial"/>
        <family val="2"/>
        <charset val="204"/>
      </rPr>
      <t>йил ҳолатига</t>
    </r>
  </si>
  <si>
    <r>
      <t xml:space="preserve">01.10.2020 </t>
    </r>
    <r>
      <rPr>
        <i/>
        <sz val="13"/>
        <color theme="1"/>
        <rFont val="Arial"/>
        <family val="2"/>
        <charset val="204"/>
      </rPr>
      <t>йил ҳолатига</t>
    </r>
  </si>
  <si>
    <r>
      <t xml:space="preserve">01.10.2020 </t>
    </r>
    <r>
      <rPr>
        <i/>
        <sz val="8"/>
        <color theme="1"/>
        <rFont val="Arial"/>
        <family val="2"/>
        <charset val="204"/>
      </rPr>
      <t>йил ҳолатига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</si>
</sst>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\ _₽_-;\-* #,##0\ _₽_-;_-* &quot;-&quot;\ _₽_-;_-@_-"/>
    <numFmt numFmtId="165" formatCode="_-* #,##0.00\ _с_ў_м_-;\-* #,##0.00\ _с_ў_м_-;_-* &quot;-&quot;??\ _с_ў_м_-;_-@_-"/>
    <numFmt numFmtId="166" formatCode="_-* #,##0.00_р_._-;\-* #,##0.00_р_._-;_-* &quot;-&quot;??_р_._-;_-@_-"/>
    <numFmt numFmtId="167" formatCode="_-* #,##0.0\ _₽_-;\-* #,##0.0\ _₽_-;_-* &quot;-&quot;\ _₽_-;_-@_-"/>
    <numFmt numFmtId="168" formatCode="0.0"/>
    <numFmt numFmtId="169" formatCode="#,##0.0"/>
    <numFmt numFmtId="170" formatCode="_-* #,##0\ _₽_-;\-* #,##0\ _₽_-;_-* &quot;-&quot;??\ _₽_-;_-@_-"/>
  </numFmts>
  <fonts count="38" x14ac:knownFonts="1"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4"/>
      <color rgb="FF0070C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3"/>
      <color theme="1"/>
      <name val="Arial"/>
      <family val="2"/>
      <charset val="204"/>
    </font>
    <font>
      <i/>
      <sz val="13"/>
      <color theme="1"/>
      <name val="Arial"/>
      <family val="2"/>
      <charset val="204"/>
    </font>
    <font>
      <i/>
      <sz val="13"/>
      <color rgb="FF0070C0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6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3"/>
      <color indexed="8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 Cyr"/>
      <charset val="204"/>
    </font>
    <font>
      <sz val="13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i/>
      <sz val="12"/>
      <color rgb="FF0070C0"/>
      <name val="Arial"/>
      <family val="2"/>
      <charset val="204"/>
    </font>
    <font>
      <b/>
      <i/>
      <sz val="13"/>
      <color rgb="FF0070C0"/>
      <name val="Arial"/>
      <family val="2"/>
      <charset val="204"/>
    </font>
    <font>
      <b/>
      <i/>
      <sz val="13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2" fillId="0" borderId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</cellStyleXfs>
  <cellXfs count="20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/>
    <xf numFmtId="0" fontId="11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horizontal="center" vertical="center" textRotation="90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textRotation="90" wrapText="1"/>
    </xf>
    <xf numFmtId="3" fontId="8" fillId="0" borderId="0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9" fontId="7" fillId="3" borderId="1" xfId="5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3" fontId="7" fillId="0" borderId="0" xfId="0" applyNumberFormat="1" applyFont="1" applyFill="1" applyBorder="1" applyAlignment="1">
      <alignment horizontal="center" vertical="center"/>
    </xf>
    <xf numFmtId="9" fontId="8" fillId="0" borderId="0" xfId="5" applyFont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9" fontId="12" fillId="3" borderId="1" xfId="5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6" fillId="0" borderId="1" xfId="0" applyFont="1" applyBorder="1" applyAlignment="1">
      <alignment horizontal="center" vertical="center"/>
    </xf>
    <xf numFmtId="0" fontId="22" fillId="2" borderId="9" xfId="0" applyFont="1" applyFill="1" applyBorder="1" applyAlignment="1">
      <alignment horizontal="left" vertical="center"/>
    </xf>
    <xf numFmtId="0" fontId="22" fillId="2" borderId="15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164" fontId="14" fillId="0" borderId="21" xfId="0" applyNumberFormat="1" applyFont="1" applyBorder="1" applyAlignment="1">
      <alignment vertical="center" wrapText="1"/>
    </xf>
    <xf numFmtId="167" fontId="16" fillId="0" borderId="21" xfId="0" applyNumberFormat="1" applyFont="1" applyBorder="1" applyAlignment="1">
      <alignment vertical="center" wrapText="1"/>
    </xf>
    <xf numFmtId="167" fontId="16" fillId="0" borderId="23" xfId="0" applyNumberFormat="1" applyFont="1" applyBorder="1" applyAlignment="1">
      <alignment vertical="center" wrapText="1"/>
    </xf>
    <xf numFmtId="167" fontId="16" fillId="0" borderId="22" xfId="0" applyNumberFormat="1" applyFont="1" applyBorder="1" applyAlignment="1">
      <alignment vertical="center" wrapText="1"/>
    </xf>
    <xf numFmtId="167" fontId="16" fillId="0" borderId="19" xfId="0" applyNumberFormat="1" applyFont="1" applyBorder="1" applyAlignment="1">
      <alignment vertical="center" wrapText="1"/>
    </xf>
    <xf numFmtId="164" fontId="6" fillId="2" borderId="17" xfId="0" applyNumberFormat="1" applyFont="1" applyFill="1" applyBorder="1" applyAlignment="1">
      <alignment vertical="center"/>
    </xf>
    <xf numFmtId="164" fontId="6" fillId="2" borderId="12" xfId="0" applyNumberFormat="1" applyFont="1" applyFill="1" applyBorder="1" applyAlignment="1">
      <alignment vertical="center"/>
    </xf>
    <xf numFmtId="167" fontId="16" fillId="0" borderId="13" xfId="0" applyNumberFormat="1" applyFont="1" applyBorder="1" applyAlignment="1">
      <alignment vertical="center" wrapText="1"/>
    </xf>
    <xf numFmtId="164" fontId="6" fillId="2" borderId="14" xfId="0" applyNumberFormat="1" applyFont="1" applyFill="1" applyBorder="1" applyAlignment="1">
      <alignment vertical="center"/>
    </xf>
    <xf numFmtId="167" fontId="16" fillId="0" borderId="16" xfId="0" applyNumberFormat="1" applyFont="1" applyBorder="1" applyAlignment="1">
      <alignment vertical="center" wrapText="1"/>
    </xf>
    <xf numFmtId="164" fontId="14" fillId="0" borderId="21" xfId="0" applyNumberFormat="1" applyFont="1" applyBorder="1" applyAlignment="1">
      <alignment horizontal="center" vertical="center" wrapText="1"/>
    </xf>
    <xf numFmtId="164" fontId="6" fillId="2" borderId="24" xfId="0" applyNumberFormat="1" applyFont="1" applyFill="1" applyBorder="1" applyAlignment="1">
      <alignment horizontal="center" vertical="center"/>
    </xf>
    <xf numFmtId="164" fontId="6" fillId="2" borderId="25" xfId="0" applyNumberFormat="1" applyFont="1" applyFill="1" applyBorder="1" applyAlignment="1">
      <alignment horizontal="center" vertical="center"/>
    </xf>
    <xf numFmtId="164" fontId="6" fillId="2" borderId="26" xfId="0" applyNumberFormat="1" applyFont="1" applyFill="1" applyBorder="1" applyAlignment="1">
      <alignment horizontal="center" vertical="center"/>
    </xf>
    <xf numFmtId="164" fontId="6" fillId="2" borderId="27" xfId="0" applyNumberFormat="1" applyFont="1" applyFill="1" applyBorder="1" applyAlignment="1">
      <alignment vertical="center"/>
    </xf>
    <xf numFmtId="164" fontId="6" fillId="2" borderId="28" xfId="0" applyNumberFormat="1" applyFont="1" applyFill="1" applyBorder="1" applyAlignment="1">
      <alignment vertical="center"/>
    </xf>
    <xf numFmtId="164" fontId="6" fillId="2" borderId="29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center" vertical="center"/>
    </xf>
    <xf numFmtId="0" fontId="0" fillId="0" borderId="0" xfId="0"/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3" fontId="14" fillId="4" borderId="4" xfId="0" applyNumberFormat="1" applyFont="1" applyFill="1" applyBorder="1" applyAlignment="1">
      <alignment horizontal="center" vertical="center"/>
    </xf>
    <xf numFmtId="3" fontId="14" fillId="4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/>
    <xf numFmtId="0" fontId="28" fillId="5" borderId="1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/>
    </xf>
    <xf numFmtId="14" fontId="6" fillId="0" borderId="0" xfId="0" applyNumberFormat="1" applyFont="1" applyBorder="1" applyAlignment="1">
      <alignment horizontal="right" vertical="center"/>
    </xf>
    <xf numFmtId="168" fontId="33" fillId="4" borderId="4" xfId="0" applyNumberFormat="1" applyFont="1" applyFill="1" applyBorder="1" applyAlignment="1">
      <alignment horizontal="center" vertical="center"/>
    </xf>
    <xf numFmtId="169" fontId="16" fillId="2" borderId="1" xfId="0" applyNumberFormat="1" applyFont="1" applyFill="1" applyBorder="1" applyAlignment="1">
      <alignment horizontal="center" vertical="center"/>
    </xf>
    <xf numFmtId="169" fontId="16" fillId="0" borderId="1" xfId="0" applyNumberFormat="1" applyFont="1" applyFill="1" applyBorder="1" applyAlignment="1">
      <alignment horizontal="center" vertical="center"/>
    </xf>
    <xf numFmtId="14" fontId="34" fillId="0" borderId="5" xfId="0" applyNumberFormat="1" applyFont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168" fontId="33" fillId="4" borderId="1" xfId="0" applyNumberFormat="1" applyFont="1" applyFill="1" applyBorder="1" applyAlignment="1">
      <alignment horizontal="center" vertical="center"/>
    </xf>
    <xf numFmtId="168" fontId="33" fillId="0" borderId="1" xfId="0" applyNumberFormat="1" applyFont="1" applyFill="1" applyBorder="1" applyAlignment="1">
      <alignment horizontal="center" vertical="center"/>
    </xf>
    <xf numFmtId="169" fontId="33" fillId="0" borderId="1" xfId="0" applyNumberFormat="1" applyFont="1" applyFill="1" applyBorder="1" applyAlignment="1">
      <alignment horizontal="center" vertical="center"/>
    </xf>
    <xf numFmtId="14" fontId="34" fillId="0" borderId="5" xfId="0" applyNumberFormat="1" applyFont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center" vertical="center" wrapText="1"/>
    </xf>
    <xf numFmtId="168" fontId="33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8" fontId="33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169" fontId="33" fillId="0" borderId="1" xfId="0" applyNumberFormat="1" applyFont="1" applyFill="1" applyBorder="1" applyAlignment="1">
      <alignment horizontal="center" vertical="center" wrapText="1"/>
    </xf>
    <xf numFmtId="3" fontId="14" fillId="7" borderId="1" xfId="0" applyNumberFormat="1" applyFont="1" applyFill="1" applyBorder="1" applyAlignment="1">
      <alignment horizontal="center" vertical="center"/>
    </xf>
    <xf numFmtId="0" fontId="37" fillId="2" borderId="1" xfId="9" applyFont="1" applyFill="1" applyBorder="1" applyAlignment="1">
      <alignment horizontal="left" vertical="center" wrapText="1"/>
    </xf>
    <xf numFmtId="170" fontId="5" fillId="2" borderId="1" xfId="3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27" fillId="2" borderId="3" xfId="2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/>
    </xf>
    <xf numFmtId="0" fontId="8" fillId="0" borderId="1" xfId="0" applyFont="1" applyFill="1" applyBorder="1"/>
    <xf numFmtId="168" fontId="16" fillId="0" borderId="1" xfId="0" applyNumberFormat="1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8" fillId="5" borderId="4" xfId="0" applyFont="1" applyFill="1" applyBorder="1" applyAlignment="1">
      <alignment horizontal="left" vertical="center"/>
    </xf>
    <xf numFmtId="0" fontId="6" fillId="6" borderId="12" xfId="0" applyFont="1" applyFill="1" applyBorder="1" applyAlignment="1">
      <alignment horizontal="center" vertical="center"/>
    </xf>
    <xf numFmtId="0" fontId="33" fillId="6" borderId="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33" fillId="6" borderId="13" xfId="0" applyFont="1" applyFill="1" applyBorder="1" applyAlignment="1">
      <alignment horizontal="center" vertical="center"/>
    </xf>
    <xf numFmtId="3" fontId="4" fillId="0" borderId="0" xfId="0" applyNumberFormat="1" applyFont="1"/>
    <xf numFmtId="3" fontId="0" fillId="0" borderId="0" xfId="0" applyNumberFormat="1"/>
    <xf numFmtId="14" fontId="4" fillId="0" borderId="0" xfId="0" applyNumberFormat="1" applyFont="1" applyBorder="1" applyAlignment="1">
      <alignment horizontal="right" vertical="center"/>
    </xf>
    <xf numFmtId="14" fontId="5" fillId="0" borderId="5" xfId="0" applyNumberFormat="1" applyFont="1" applyBorder="1" applyAlignment="1">
      <alignment horizontal="center" vertical="center"/>
    </xf>
    <xf numFmtId="0" fontId="0" fillId="0" borderId="0" xfId="0" applyFill="1"/>
    <xf numFmtId="0" fontId="6" fillId="2" borderId="9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14" fontId="24" fillId="0" borderId="0" xfId="0" applyNumberFormat="1" applyFont="1" applyBorder="1" applyAlignment="1">
      <alignment horizontal="right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14" fontId="35" fillId="0" borderId="5" xfId="0" applyNumberFormat="1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4" fontId="35" fillId="0" borderId="5" xfId="0" applyNumberFormat="1" applyFont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14" fontId="34" fillId="0" borderId="5" xfId="0" applyNumberFormat="1" applyFont="1" applyBorder="1" applyAlignment="1">
      <alignment horizontal="right" vertical="center"/>
    </xf>
    <xf numFmtId="14" fontId="35" fillId="0" borderId="5" xfId="0" applyNumberFormat="1" applyFont="1" applyBorder="1" applyAlignment="1">
      <alignment horizontal="right" vertical="center"/>
    </xf>
    <xf numFmtId="0" fontId="14" fillId="6" borderId="30" xfId="0" applyFont="1" applyFill="1" applyBorder="1" applyAlignment="1">
      <alignment horizontal="center" vertical="center"/>
    </xf>
    <xf numFmtId="0" fontId="14" fillId="6" borderId="34" xfId="0" applyFont="1" applyFill="1" applyBorder="1" applyAlignment="1">
      <alignment horizontal="center" vertical="center"/>
    </xf>
    <xf numFmtId="0" fontId="14" fillId="6" borderId="30" xfId="0" applyFont="1" applyFill="1" applyBorder="1" applyAlignment="1">
      <alignment horizontal="center" vertical="center" wrapText="1"/>
    </xf>
    <xf numFmtId="0" fontId="14" fillId="6" borderId="34" xfId="0" applyFont="1" applyFill="1" applyBorder="1" applyAlignment="1">
      <alignment horizontal="center" vertical="center" wrapText="1"/>
    </xf>
    <xf numFmtId="0" fontId="14" fillId="6" borderId="31" xfId="0" applyFont="1" applyFill="1" applyBorder="1" applyAlignment="1">
      <alignment horizontal="center" vertical="center"/>
    </xf>
    <xf numFmtId="0" fontId="14" fillId="6" borderId="32" xfId="0" applyFont="1" applyFill="1" applyBorder="1" applyAlignment="1">
      <alignment horizontal="center" vertical="center"/>
    </xf>
    <xf numFmtId="0" fontId="14" fillId="6" borderId="33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23" fillId="0" borderId="0" xfId="0" applyFont="1" applyAlignment="1">
      <alignment horizontal="right" vertical="top"/>
    </xf>
    <xf numFmtId="0" fontId="1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right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7" fillId="0" borderId="1" xfId="0" applyFont="1" applyBorder="1" applyAlignment="1">
      <alignment horizontal="right" vertical="center"/>
    </xf>
  </cellXfs>
  <cellStyles count="10">
    <cellStyle name="Обычный" xfId="0" builtinId="0"/>
    <cellStyle name="Обычный 13" xfId="6"/>
    <cellStyle name="Обычный 2" xfId="2"/>
    <cellStyle name="Обычный 3" xfId="1"/>
    <cellStyle name="Обычный 3 2" xfId="7"/>
    <cellStyle name="Обычный 4" xfId="8"/>
    <cellStyle name="Обычный_2-илова Хисобот шакли" xfId="9"/>
    <cellStyle name="Процентный" xfId="5" builtinId="5"/>
    <cellStyle name="Финансовый 2" xfId="3"/>
    <cellStyle name="Финансовый 2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662940</xdr:colOff>
      <xdr:row>16</xdr:row>
      <xdr:rowOff>0</xdr:rowOff>
    </xdr:from>
    <xdr:to>
      <xdr:col>1</xdr:col>
      <xdr:colOff>769620</xdr:colOff>
      <xdr:row>16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86940" y="4543425"/>
          <a:ext cx="10668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view="pageBreakPreview" zoomScale="115" zoomScaleNormal="85" zoomScaleSheetLayoutView="115" workbookViewId="0">
      <selection activeCell="H22" sqref="H22"/>
    </sheetView>
  </sheetViews>
  <sheetFormatPr defaultColWidth="7.109375" defaultRowHeight="18" x14ac:dyDescent="0.25"/>
  <cols>
    <col min="1" max="1" width="3.44140625" style="2" bestFit="1" customWidth="1"/>
    <col min="2" max="2" width="16.21875" style="3" bestFit="1" customWidth="1"/>
    <col min="3" max="3" width="14.6640625" style="3" customWidth="1"/>
    <col min="4" max="4" width="8.109375" style="3" bestFit="1" customWidth="1"/>
    <col min="5" max="5" width="8.109375" style="3" customWidth="1"/>
    <col min="6" max="6" width="11" style="3" customWidth="1"/>
    <col min="7" max="8" width="8.109375" style="3" customWidth="1"/>
    <col min="9" max="9" width="11" style="3" customWidth="1"/>
    <col min="10" max="10" width="8.109375" style="3" customWidth="1"/>
    <col min="11" max="11" width="9.88671875" style="3" customWidth="1"/>
    <col min="12" max="12" width="12.109375" style="1" bestFit="1" customWidth="1"/>
    <col min="13" max="13" width="11.5546875" style="1" customWidth="1"/>
    <col min="14" max="16384" width="7.109375" style="1"/>
  </cols>
  <sheetData>
    <row r="1" spans="1:11" ht="39.75" customHeight="1" x14ac:dyDescent="0.25">
      <c r="A1" s="128" t="s">
        <v>221</v>
      </c>
      <c r="B1" s="128"/>
      <c r="C1" s="128"/>
      <c r="D1" s="128"/>
      <c r="E1" s="128"/>
      <c r="F1" s="128"/>
      <c r="G1" s="128"/>
      <c r="H1" s="128"/>
      <c r="I1" s="128"/>
      <c r="J1" s="1"/>
      <c r="K1" s="1"/>
    </row>
    <row r="2" spans="1:11" x14ac:dyDescent="0.25">
      <c r="A2" s="72"/>
      <c r="B2" s="72"/>
      <c r="C2" s="72"/>
      <c r="D2" s="72"/>
      <c r="E2" s="72"/>
      <c r="F2" s="129" t="s">
        <v>278</v>
      </c>
      <c r="G2" s="129"/>
      <c r="H2" s="129"/>
      <c r="I2" s="129"/>
      <c r="J2" s="1"/>
      <c r="K2" s="1"/>
    </row>
    <row r="3" spans="1:11" ht="18" customHeight="1" x14ac:dyDescent="0.25">
      <c r="A3" s="127" t="s">
        <v>52</v>
      </c>
      <c r="B3" s="126" t="s">
        <v>64</v>
      </c>
      <c r="C3" s="126" t="s">
        <v>222</v>
      </c>
      <c r="D3" s="126" t="s">
        <v>223</v>
      </c>
      <c r="E3" s="126"/>
      <c r="F3" s="126"/>
      <c r="G3" s="126"/>
      <c r="H3" s="126"/>
      <c r="I3" s="126"/>
      <c r="J3" s="1"/>
      <c r="K3" s="1"/>
    </row>
    <row r="4" spans="1:11" ht="18" customHeight="1" x14ac:dyDescent="0.25">
      <c r="A4" s="127"/>
      <c r="B4" s="127"/>
      <c r="C4" s="126"/>
      <c r="D4" s="126"/>
      <c r="E4" s="126"/>
      <c r="F4" s="126"/>
      <c r="G4" s="126"/>
      <c r="H4" s="126"/>
      <c r="I4" s="126"/>
      <c r="J4" s="1"/>
      <c r="K4" s="1"/>
    </row>
    <row r="5" spans="1:11" x14ac:dyDescent="0.25">
      <c r="A5" s="127"/>
      <c r="B5" s="127"/>
      <c r="C5" s="126"/>
      <c r="D5" s="125" t="s">
        <v>224</v>
      </c>
      <c r="E5" s="124" t="s">
        <v>12</v>
      </c>
      <c r="F5" s="125" t="s">
        <v>225</v>
      </c>
      <c r="G5" s="124" t="s">
        <v>12</v>
      </c>
      <c r="H5" s="125" t="s">
        <v>226</v>
      </c>
      <c r="I5" s="124" t="s">
        <v>12</v>
      </c>
      <c r="J5" s="1"/>
      <c r="K5" s="1"/>
    </row>
    <row r="6" spans="1:11" x14ac:dyDescent="0.25">
      <c r="A6" s="127"/>
      <c r="B6" s="127"/>
      <c r="C6" s="126"/>
      <c r="D6" s="125"/>
      <c r="E6" s="124"/>
      <c r="F6" s="125"/>
      <c r="G6" s="124"/>
      <c r="H6" s="125"/>
      <c r="I6" s="124"/>
      <c r="J6" s="1"/>
      <c r="K6" s="1"/>
    </row>
    <row r="7" spans="1:11" x14ac:dyDescent="0.25">
      <c r="A7" s="123" t="s">
        <v>227</v>
      </c>
      <c r="B7" s="123"/>
      <c r="C7" s="67">
        <f>SUM(C8:C21)</f>
        <v>36447</v>
      </c>
      <c r="D7" s="67">
        <f>SUM(D8:D21)</f>
        <v>21663</v>
      </c>
      <c r="E7" s="73">
        <f t="shared" ref="E7:E21" si="0">+D7/C7*100</f>
        <v>59.436990698822946</v>
      </c>
      <c r="F7" s="67">
        <f>SUM(F8:F21)</f>
        <v>14784</v>
      </c>
      <c r="G7" s="73">
        <f t="shared" ref="G7:G21" si="1">+F7/C7*100</f>
        <v>40.563009301177047</v>
      </c>
      <c r="H7" s="67">
        <f>SUM(H8:H21)</f>
        <v>13476</v>
      </c>
      <c r="I7" s="73">
        <f t="shared" ref="I7:I21" si="2">+H7/C7*100</f>
        <v>36.974236562680055</v>
      </c>
      <c r="J7" s="1"/>
      <c r="K7" s="1"/>
    </row>
    <row r="8" spans="1:11" ht="26.25" customHeight="1" x14ac:dyDescent="0.25">
      <c r="A8" s="54">
        <v>1</v>
      </c>
      <c r="B8" s="57" t="s">
        <v>1</v>
      </c>
      <c r="C8" s="66">
        <v>1395</v>
      </c>
      <c r="D8" s="58">
        <v>684</v>
      </c>
      <c r="E8" s="74">
        <f t="shared" si="0"/>
        <v>49.032258064516128</v>
      </c>
      <c r="F8" s="58">
        <f t="shared" ref="F8:F21" si="3">+C8-D8</f>
        <v>711</v>
      </c>
      <c r="G8" s="74">
        <f t="shared" si="1"/>
        <v>50.967741935483865</v>
      </c>
      <c r="H8" s="58">
        <v>493</v>
      </c>
      <c r="I8" s="74">
        <f t="shared" si="2"/>
        <v>35.340501792114701</v>
      </c>
      <c r="J8" s="1"/>
      <c r="K8" s="1"/>
    </row>
    <row r="9" spans="1:11" ht="26.25" customHeight="1" x14ac:dyDescent="0.25">
      <c r="A9" s="55">
        <f>+A8+1</f>
        <v>2</v>
      </c>
      <c r="B9" s="59" t="s">
        <v>2</v>
      </c>
      <c r="C9" s="66">
        <v>6026</v>
      </c>
      <c r="D9" s="60">
        <v>3444</v>
      </c>
      <c r="E9" s="75">
        <f t="shared" si="0"/>
        <v>57.152339860604052</v>
      </c>
      <c r="F9" s="60">
        <f t="shared" si="3"/>
        <v>2582</v>
      </c>
      <c r="G9" s="75">
        <f t="shared" si="1"/>
        <v>42.847660139395948</v>
      </c>
      <c r="H9" s="60">
        <v>2619</v>
      </c>
      <c r="I9" s="75">
        <f t="shared" si="2"/>
        <v>43.46166611350813</v>
      </c>
      <c r="J9" s="1"/>
      <c r="K9" s="1"/>
    </row>
    <row r="10" spans="1:11" ht="26.25" customHeight="1" x14ac:dyDescent="0.25">
      <c r="A10" s="54">
        <f t="shared" ref="A10:A21" si="4">+A9+1</f>
        <v>3</v>
      </c>
      <c r="B10" s="57" t="s">
        <v>10</v>
      </c>
      <c r="C10" s="66">
        <v>2268</v>
      </c>
      <c r="D10" s="58">
        <v>1280</v>
      </c>
      <c r="E10" s="74">
        <f t="shared" si="0"/>
        <v>56.437389770723101</v>
      </c>
      <c r="F10" s="58">
        <f t="shared" si="3"/>
        <v>988</v>
      </c>
      <c r="G10" s="74">
        <f t="shared" si="1"/>
        <v>43.562610229276892</v>
      </c>
      <c r="H10" s="58">
        <v>785</v>
      </c>
      <c r="I10" s="74">
        <f t="shared" si="2"/>
        <v>34.611992945326278</v>
      </c>
      <c r="J10" s="1"/>
      <c r="K10" s="1"/>
    </row>
    <row r="11" spans="1:11" ht="26.25" customHeight="1" x14ac:dyDescent="0.25">
      <c r="A11" s="54">
        <f t="shared" si="4"/>
        <v>4</v>
      </c>
      <c r="B11" s="57" t="s">
        <v>3</v>
      </c>
      <c r="C11" s="65">
        <v>1301</v>
      </c>
      <c r="D11" s="58">
        <v>703</v>
      </c>
      <c r="E11" s="74">
        <f t="shared" si="0"/>
        <v>54.035357417371252</v>
      </c>
      <c r="F11" s="58">
        <f t="shared" si="3"/>
        <v>598</v>
      </c>
      <c r="G11" s="74">
        <f t="shared" si="1"/>
        <v>45.964642582628748</v>
      </c>
      <c r="H11" s="58">
        <v>581</v>
      </c>
      <c r="I11" s="74">
        <f t="shared" si="2"/>
        <v>44.657955418908529</v>
      </c>
      <c r="J11" s="1"/>
      <c r="K11" s="1"/>
    </row>
    <row r="12" spans="1:11" ht="26.25" customHeight="1" x14ac:dyDescent="0.25">
      <c r="A12" s="54">
        <f t="shared" si="4"/>
        <v>5</v>
      </c>
      <c r="B12" s="57" t="s">
        <v>4</v>
      </c>
      <c r="C12" s="66">
        <v>2011</v>
      </c>
      <c r="D12" s="58">
        <v>1127</v>
      </c>
      <c r="E12" s="74">
        <f t="shared" si="0"/>
        <v>56.041770263550475</v>
      </c>
      <c r="F12" s="58">
        <f t="shared" si="3"/>
        <v>884</v>
      </c>
      <c r="G12" s="74">
        <f t="shared" si="1"/>
        <v>43.958229736449525</v>
      </c>
      <c r="H12" s="58">
        <v>717</v>
      </c>
      <c r="I12" s="74">
        <f t="shared" si="2"/>
        <v>35.6539035305818</v>
      </c>
      <c r="J12" s="1"/>
      <c r="K12" s="1"/>
    </row>
    <row r="13" spans="1:11" ht="26.25" customHeight="1" x14ac:dyDescent="0.25">
      <c r="A13" s="55">
        <f t="shared" si="4"/>
        <v>6</v>
      </c>
      <c r="B13" s="59" t="s">
        <v>5</v>
      </c>
      <c r="C13" s="66">
        <v>1470</v>
      </c>
      <c r="D13" s="60">
        <v>637</v>
      </c>
      <c r="E13" s="75">
        <f t="shared" si="0"/>
        <v>43.333333333333336</v>
      </c>
      <c r="F13" s="60">
        <f t="shared" si="3"/>
        <v>833</v>
      </c>
      <c r="G13" s="75">
        <f t="shared" si="1"/>
        <v>56.666666666666664</v>
      </c>
      <c r="H13" s="60">
        <v>532</v>
      </c>
      <c r="I13" s="75">
        <f t="shared" si="2"/>
        <v>36.19047619047619</v>
      </c>
      <c r="J13" s="1"/>
      <c r="K13" s="1"/>
    </row>
    <row r="14" spans="1:11" ht="26.25" customHeight="1" x14ac:dyDescent="0.25">
      <c r="A14" s="54">
        <f t="shared" si="4"/>
        <v>7</v>
      </c>
      <c r="B14" s="57" t="s">
        <v>6</v>
      </c>
      <c r="C14" s="66">
        <v>4161</v>
      </c>
      <c r="D14" s="58">
        <v>3017</v>
      </c>
      <c r="E14" s="74">
        <f t="shared" si="0"/>
        <v>72.506608988223988</v>
      </c>
      <c r="F14" s="58">
        <f t="shared" si="3"/>
        <v>1144</v>
      </c>
      <c r="G14" s="74">
        <f t="shared" si="1"/>
        <v>27.493391011776012</v>
      </c>
      <c r="H14" s="58">
        <v>1612</v>
      </c>
      <c r="I14" s="74">
        <f t="shared" si="2"/>
        <v>38.740687334775295</v>
      </c>
      <c r="J14" s="1"/>
      <c r="K14" s="1"/>
    </row>
    <row r="15" spans="1:11" ht="26.25" customHeight="1" x14ac:dyDescent="0.25">
      <c r="A15" s="54">
        <f t="shared" si="4"/>
        <v>8</v>
      </c>
      <c r="B15" s="57" t="s">
        <v>60</v>
      </c>
      <c r="C15" s="66">
        <v>2379</v>
      </c>
      <c r="D15" s="58">
        <v>1516</v>
      </c>
      <c r="E15" s="74">
        <f t="shared" si="0"/>
        <v>63.724253888188308</v>
      </c>
      <c r="F15" s="58">
        <f t="shared" si="3"/>
        <v>863</v>
      </c>
      <c r="G15" s="74">
        <f t="shared" si="1"/>
        <v>36.275746111811685</v>
      </c>
      <c r="H15" s="58">
        <v>871</v>
      </c>
      <c r="I15" s="74">
        <f t="shared" si="2"/>
        <v>36.612021857923501</v>
      </c>
      <c r="J15" s="1"/>
      <c r="K15" s="1"/>
    </row>
    <row r="16" spans="1:11" ht="26.25" customHeight="1" x14ac:dyDescent="0.25">
      <c r="A16" s="55">
        <f>+A15+1</f>
        <v>9</v>
      </c>
      <c r="B16" s="59" t="s">
        <v>61</v>
      </c>
      <c r="C16" s="66">
        <v>2100</v>
      </c>
      <c r="D16" s="60">
        <v>1084</v>
      </c>
      <c r="E16" s="75">
        <f t="shared" si="0"/>
        <v>51.61904761904762</v>
      </c>
      <c r="F16" s="60">
        <f t="shared" si="3"/>
        <v>1016</v>
      </c>
      <c r="G16" s="75">
        <f t="shared" si="1"/>
        <v>48.38095238095238</v>
      </c>
      <c r="H16" s="60">
        <v>848</v>
      </c>
      <c r="I16" s="75">
        <f t="shared" si="2"/>
        <v>40.38095238095238</v>
      </c>
      <c r="J16" s="1"/>
      <c r="K16" s="1"/>
    </row>
    <row r="17" spans="1:11" ht="26.25" customHeight="1" x14ac:dyDescent="0.25">
      <c r="A17" s="54">
        <f t="shared" si="4"/>
        <v>10</v>
      </c>
      <c r="B17" s="57" t="s">
        <v>7</v>
      </c>
      <c r="C17" s="65">
        <v>1001</v>
      </c>
      <c r="D17" s="58">
        <v>548</v>
      </c>
      <c r="E17" s="74">
        <f t="shared" si="0"/>
        <v>54.745254745254748</v>
      </c>
      <c r="F17" s="58">
        <f t="shared" si="3"/>
        <v>453</v>
      </c>
      <c r="G17" s="74">
        <f t="shared" si="1"/>
        <v>45.254745254745252</v>
      </c>
      <c r="H17" s="58">
        <v>421</v>
      </c>
      <c r="I17" s="74">
        <f t="shared" si="2"/>
        <v>42.057942057942057</v>
      </c>
      <c r="J17" s="1"/>
      <c r="K17" s="1"/>
    </row>
    <row r="18" spans="1:11" ht="26.25" customHeight="1" x14ac:dyDescent="0.25">
      <c r="A18" s="54">
        <f t="shared" si="4"/>
        <v>11</v>
      </c>
      <c r="B18" s="57" t="s">
        <v>62</v>
      </c>
      <c r="C18" s="66">
        <v>2274</v>
      </c>
      <c r="D18" s="58">
        <v>1146</v>
      </c>
      <c r="E18" s="74">
        <f t="shared" si="0"/>
        <v>50.395778364116097</v>
      </c>
      <c r="F18" s="58">
        <f t="shared" si="3"/>
        <v>1128</v>
      </c>
      <c r="G18" s="74">
        <f t="shared" si="1"/>
        <v>49.604221635883903</v>
      </c>
      <c r="H18" s="58">
        <v>744</v>
      </c>
      <c r="I18" s="74">
        <f t="shared" si="2"/>
        <v>32.717678100263853</v>
      </c>
      <c r="J18" s="1"/>
      <c r="K18" s="1"/>
    </row>
    <row r="19" spans="1:11" ht="26.25" customHeight="1" x14ac:dyDescent="0.25">
      <c r="A19" s="54">
        <f t="shared" si="4"/>
        <v>12</v>
      </c>
      <c r="B19" s="57" t="s">
        <v>8</v>
      </c>
      <c r="C19" s="66">
        <v>5158</v>
      </c>
      <c r="D19" s="58">
        <v>3561</v>
      </c>
      <c r="E19" s="74">
        <f t="shared" si="0"/>
        <v>69.03838697169445</v>
      </c>
      <c r="F19" s="58">
        <f t="shared" si="3"/>
        <v>1597</v>
      </c>
      <c r="G19" s="74">
        <f t="shared" si="1"/>
        <v>30.961613028305546</v>
      </c>
      <c r="H19" s="58">
        <v>1984</v>
      </c>
      <c r="I19" s="74">
        <f t="shared" si="2"/>
        <v>38.46452113222179</v>
      </c>
      <c r="J19" s="1"/>
      <c r="K19" s="1"/>
    </row>
    <row r="20" spans="1:11" ht="26.25" customHeight="1" x14ac:dyDescent="0.25">
      <c r="A20" s="54">
        <f t="shared" si="4"/>
        <v>13</v>
      </c>
      <c r="B20" s="57" t="s">
        <v>9</v>
      </c>
      <c r="C20" s="66">
        <v>2106</v>
      </c>
      <c r="D20" s="58">
        <v>1249</v>
      </c>
      <c r="E20" s="74">
        <f t="shared" si="0"/>
        <v>59.306742640075974</v>
      </c>
      <c r="F20" s="58">
        <f t="shared" si="3"/>
        <v>857</v>
      </c>
      <c r="G20" s="74">
        <f t="shared" si="1"/>
        <v>40.693257359924026</v>
      </c>
      <c r="H20" s="58">
        <v>768</v>
      </c>
      <c r="I20" s="74">
        <f t="shared" si="2"/>
        <v>36.467236467236468</v>
      </c>
      <c r="J20" s="1"/>
      <c r="K20" s="1"/>
    </row>
    <row r="21" spans="1:11" ht="26.25" customHeight="1" x14ac:dyDescent="0.25">
      <c r="A21" s="54">
        <f t="shared" si="4"/>
        <v>14</v>
      </c>
      <c r="B21" s="57" t="s">
        <v>63</v>
      </c>
      <c r="C21" s="66">
        <v>2797</v>
      </c>
      <c r="D21" s="58">
        <v>1667</v>
      </c>
      <c r="E21" s="74">
        <f t="shared" si="0"/>
        <v>59.599570968895243</v>
      </c>
      <c r="F21" s="58">
        <f t="shared" si="3"/>
        <v>1130</v>
      </c>
      <c r="G21" s="74">
        <f t="shared" si="1"/>
        <v>40.400429031104757</v>
      </c>
      <c r="H21" s="58">
        <v>501</v>
      </c>
      <c r="I21" s="74">
        <f t="shared" si="2"/>
        <v>17.912048623525205</v>
      </c>
      <c r="J21" s="1"/>
      <c r="K21" s="1"/>
    </row>
    <row r="22" spans="1:11" x14ac:dyDescent="0.25">
      <c r="A22" s="1"/>
      <c r="B22" s="1"/>
      <c r="C22" s="116"/>
      <c r="D22" s="116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</sheetData>
  <mergeCells count="13">
    <mergeCell ref="H5:H6"/>
    <mergeCell ref="I5:I6"/>
    <mergeCell ref="A1:I1"/>
    <mergeCell ref="F2:I2"/>
    <mergeCell ref="A3:A6"/>
    <mergeCell ref="D3:I4"/>
    <mergeCell ref="D5:D6"/>
    <mergeCell ref="A7:B7"/>
    <mergeCell ref="E5:E6"/>
    <mergeCell ref="F5:F6"/>
    <mergeCell ref="G5:G6"/>
    <mergeCell ref="B3:B6"/>
    <mergeCell ref="C3:C6"/>
  </mergeCells>
  <printOptions horizontalCentered="1"/>
  <pageMargins left="0.19685039370078741" right="0.19685039370078741" top="0.59055118110236227" bottom="0.19685039370078741" header="0.31496062992125984" footer="0.31496062992125984"/>
  <pageSetup paperSize="9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zoomScaleSheetLayoutView="100" workbookViewId="0">
      <selection activeCell="N23" sqref="N23"/>
    </sheetView>
  </sheetViews>
  <sheetFormatPr defaultRowHeight="18.75" x14ac:dyDescent="0.3"/>
  <cols>
    <col min="1" max="1" width="3.77734375" bestFit="1" customWidth="1"/>
    <col min="2" max="2" width="12.88671875" bestFit="1" customWidth="1"/>
    <col min="3" max="3" width="12.109375" customWidth="1"/>
  </cols>
  <sheetData>
    <row r="1" spans="1:9" ht="20.25" x14ac:dyDescent="0.3">
      <c r="A1" s="130" t="s">
        <v>228</v>
      </c>
      <c r="B1" s="131"/>
      <c r="C1" s="131"/>
      <c r="D1" s="131"/>
      <c r="E1" s="131"/>
      <c r="F1" s="131"/>
      <c r="G1" s="131"/>
      <c r="H1" s="131"/>
      <c r="I1" s="131"/>
    </row>
    <row r="2" spans="1:9" ht="20.25" x14ac:dyDescent="0.3">
      <c r="A2" s="130" t="s">
        <v>28</v>
      </c>
      <c r="B2" s="130"/>
      <c r="C2" s="130"/>
      <c r="D2" s="130"/>
      <c r="E2" s="130"/>
      <c r="F2" s="130"/>
      <c r="G2" s="130"/>
      <c r="H2" s="130"/>
      <c r="I2" s="130"/>
    </row>
    <row r="3" spans="1:9" x14ac:dyDescent="0.3">
      <c r="A3" s="61"/>
      <c r="B3" s="76"/>
      <c r="C3" s="76"/>
      <c r="D3" s="76"/>
      <c r="E3" s="76"/>
      <c r="F3" s="76"/>
      <c r="G3" s="76" t="s">
        <v>279</v>
      </c>
      <c r="H3" s="76"/>
      <c r="I3" s="76"/>
    </row>
    <row r="4" spans="1:9" x14ac:dyDescent="0.3">
      <c r="A4" s="132" t="s">
        <v>52</v>
      </c>
      <c r="B4" s="132" t="s">
        <v>64</v>
      </c>
      <c r="C4" s="136" t="s">
        <v>229</v>
      </c>
      <c r="D4" s="139" t="s">
        <v>223</v>
      </c>
      <c r="E4" s="140"/>
      <c r="F4" s="140"/>
      <c r="G4" s="140"/>
      <c r="H4" s="140"/>
      <c r="I4" s="141"/>
    </row>
    <row r="5" spans="1:9" x14ac:dyDescent="0.3">
      <c r="A5" s="133"/>
      <c r="B5" s="133"/>
      <c r="C5" s="137"/>
      <c r="D5" s="142"/>
      <c r="E5" s="143"/>
      <c r="F5" s="143"/>
      <c r="G5" s="143"/>
      <c r="H5" s="143"/>
      <c r="I5" s="144"/>
    </row>
    <row r="6" spans="1:9" x14ac:dyDescent="0.3">
      <c r="A6" s="133"/>
      <c r="B6" s="133"/>
      <c r="C6" s="137"/>
      <c r="D6" s="145" t="s">
        <v>224</v>
      </c>
      <c r="E6" s="147" t="s">
        <v>12</v>
      </c>
      <c r="F6" s="149" t="s">
        <v>225</v>
      </c>
      <c r="G6" s="147" t="s">
        <v>12</v>
      </c>
      <c r="H6" s="149" t="s">
        <v>226</v>
      </c>
      <c r="I6" s="151" t="s">
        <v>12</v>
      </c>
    </row>
    <row r="7" spans="1:9" x14ac:dyDescent="0.3">
      <c r="A7" s="134"/>
      <c r="B7" s="134"/>
      <c r="C7" s="138"/>
      <c r="D7" s="146"/>
      <c r="E7" s="148"/>
      <c r="F7" s="150"/>
      <c r="G7" s="148"/>
      <c r="H7" s="150"/>
      <c r="I7" s="152"/>
    </row>
    <row r="8" spans="1:9" x14ac:dyDescent="0.3">
      <c r="A8" s="135" t="s">
        <v>227</v>
      </c>
      <c r="B8" s="135"/>
      <c r="C8" s="68">
        <f>SUM(C9:C23)</f>
        <v>2100</v>
      </c>
      <c r="D8" s="68">
        <f>SUM(D9:D23)</f>
        <v>1084</v>
      </c>
      <c r="E8" s="81">
        <f>+D8/C8*100</f>
        <v>51.61904761904762</v>
      </c>
      <c r="F8" s="68">
        <f>+C8-D8</f>
        <v>1016</v>
      </c>
      <c r="G8" s="81">
        <f>+F8/C8*100</f>
        <v>48.38095238095238</v>
      </c>
      <c r="H8" s="68">
        <f>SUM(H9:H23)</f>
        <v>848</v>
      </c>
      <c r="I8" s="81">
        <f>+H8/C8*100</f>
        <v>40.38095238095238</v>
      </c>
    </row>
    <row r="9" spans="1:9" x14ac:dyDescent="0.3">
      <c r="A9" s="55">
        <v>1</v>
      </c>
      <c r="B9" s="59" t="s">
        <v>140</v>
      </c>
      <c r="C9" s="97">
        <v>198</v>
      </c>
      <c r="D9" s="60">
        <v>94</v>
      </c>
      <c r="E9" s="82">
        <f t="shared" ref="E9:E23" si="0">+D9/C9*100</f>
        <v>47.474747474747474</v>
      </c>
      <c r="F9" s="64">
        <f t="shared" ref="F9:F23" si="1">+C9-D9</f>
        <v>104</v>
      </c>
      <c r="G9" s="82">
        <f t="shared" ref="G9:G23" si="2">+F9/C9*100</f>
        <v>52.525252525252533</v>
      </c>
      <c r="H9" s="60">
        <v>87</v>
      </c>
      <c r="I9" s="82">
        <f t="shared" ref="I9:I23" si="3">+H9/C9*100</f>
        <v>43.939393939393938</v>
      </c>
    </row>
    <row r="10" spans="1:9" x14ac:dyDescent="0.3">
      <c r="A10" s="55">
        <f>+A9+1</f>
        <v>2</v>
      </c>
      <c r="B10" s="59" t="s">
        <v>141</v>
      </c>
      <c r="C10" s="97">
        <v>259</v>
      </c>
      <c r="D10" s="60">
        <v>148</v>
      </c>
      <c r="E10" s="82">
        <f t="shared" si="0"/>
        <v>57.142857142857139</v>
      </c>
      <c r="F10" s="64">
        <f t="shared" si="1"/>
        <v>111</v>
      </c>
      <c r="G10" s="82">
        <f t="shared" si="2"/>
        <v>42.857142857142854</v>
      </c>
      <c r="H10" s="60">
        <v>112</v>
      </c>
      <c r="I10" s="82">
        <f t="shared" si="3"/>
        <v>43.243243243243242</v>
      </c>
    </row>
    <row r="11" spans="1:9" x14ac:dyDescent="0.3">
      <c r="A11" s="55">
        <v>3</v>
      </c>
      <c r="B11" s="59" t="s">
        <v>142</v>
      </c>
      <c r="C11" s="97">
        <v>219</v>
      </c>
      <c r="D11" s="60">
        <v>107</v>
      </c>
      <c r="E11" s="82">
        <f t="shared" si="0"/>
        <v>48.858447488584474</v>
      </c>
      <c r="F11" s="64">
        <f t="shared" si="1"/>
        <v>112</v>
      </c>
      <c r="G11" s="82">
        <f t="shared" si="2"/>
        <v>51.141552511415526</v>
      </c>
      <c r="H11" s="60">
        <v>117</v>
      </c>
      <c r="I11" s="82">
        <f t="shared" si="3"/>
        <v>53.424657534246577</v>
      </c>
    </row>
    <row r="12" spans="1:9" x14ac:dyDescent="0.3">
      <c r="A12" s="55">
        <v>4</v>
      </c>
      <c r="B12" s="59" t="s">
        <v>143</v>
      </c>
      <c r="C12" s="97">
        <v>179</v>
      </c>
      <c r="D12" s="60">
        <v>72</v>
      </c>
      <c r="E12" s="82">
        <f t="shared" si="0"/>
        <v>40.22346368715084</v>
      </c>
      <c r="F12" s="64">
        <f t="shared" si="1"/>
        <v>107</v>
      </c>
      <c r="G12" s="82">
        <f t="shared" si="2"/>
        <v>59.77653631284916</v>
      </c>
      <c r="H12" s="60">
        <v>66</v>
      </c>
      <c r="I12" s="82">
        <f t="shared" si="3"/>
        <v>36.871508379888269</v>
      </c>
    </row>
    <row r="13" spans="1:9" x14ac:dyDescent="0.3">
      <c r="A13" s="55">
        <f t="shared" ref="A13" si="4">+A12+1</f>
        <v>5</v>
      </c>
      <c r="B13" s="59" t="s">
        <v>144</v>
      </c>
      <c r="C13" s="97">
        <v>179</v>
      </c>
      <c r="D13" s="60">
        <v>103</v>
      </c>
      <c r="E13" s="82">
        <f t="shared" si="0"/>
        <v>57.541899441340782</v>
      </c>
      <c r="F13" s="64">
        <f t="shared" si="1"/>
        <v>76</v>
      </c>
      <c r="G13" s="82">
        <f t="shared" si="2"/>
        <v>42.458100558659218</v>
      </c>
      <c r="H13" s="60">
        <v>57</v>
      </c>
      <c r="I13" s="82">
        <f t="shared" si="3"/>
        <v>31.843575418994412</v>
      </c>
    </row>
    <row r="14" spans="1:9" x14ac:dyDescent="0.3">
      <c r="A14" s="55">
        <v>6</v>
      </c>
      <c r="B14" s="59" t="s">
        <v>145</v>
      </c>
      <c r="C14" s="97">
        <v>146</v>
      </c>
      <c r="D14" s="60">
        <v>86</v>
      </c>
      <c r="E14" s="82">
        <f t="shared" si="0"/>
        <v>58.904109589041099</v>
      </c>
      <c r="F14" s="64">
        <f t="shared" si="1"/>
        <v>60</v>
      </c>
      <c r="G14" s="82">
        <f t="shared" si="2"/>
        <v>41.095890410958901</v>
      </c>
      <c r="H14" s="60">
        <v>45</v>
      </c>
      <c r="I14" s="82">
        <f t="shared" si="3"/>
        <v>30.82191780821918</v>
      </c>
    </row>
    <row r="15" spans="1:9" x14ac:dyDescent="0.3">
      <c r="A15" s="55">
        <v>7</v>
      </c>
      <c r="B15" s="59" t="s">
        <v>146</v>
      </c>
      <c r="C15" s="97">
        <v>155</v>
      </c>
      <c r="D15" s="60">
        <v>54</v>
      </c>
      <c r="E15" s="82">
        <f t="shared" si="0"/>
        <v>34.838709677419352</v>
      </c>
      <c r="F15" s="64">
        <f t="shared" si="1"/>
        <v>101</v>
      </c>
      <c r="G15" s="82">
        <f t="shared" si="2"/>
        <v>65.161290322580641</v>
      </c>
      <c r="H15" s="60">
        <v>63</v>
      </c>
      <c r="I15" s="82">
        <f t="shared" si="3"/>
        <v>40.645161290322577</v>
      </c>
    </row>
    <row r="16" spans="1:9" x14ac:dyDescent="0.3">
      <c r="A16" s="55">
        <f t="shared" ref="A16" si="5">+A15+1</f>
        <v>8</v>
      </c>
      <c r="B16" s="59" t="s">
        <v>147</v>
      </c>
      <c r="C16" s="97">
        <v>120</v>
      </c>
      <c r="D16" s="60">
        <v>69</v>
      </c>
      <c r="E16" s="82">
        <f t="shared" si="0"/>
        <v>57.499999999999993</v>
      </c>
      <c r="F16" s="64">
        <f t="shared" si="1"/>
        <v>51</v>
      </c>
      <c r="G16" s="82">
        <f t="shared" si="2"/>
        <v>42.5</v>
      </c>
      <c r="H16" s="60">
        <v>48</v>
      </c>
      <c r="I16" s="83">
        <f t="shared" si="3"/>
        <v>40</v>
      </c>
    </row>
    <row r="17" spans="1:9" x14ac:dyDescent="0.3">
      <c r="A17" s="55">
        <v>9</v>
      </c>
      <c r="B17" s="59" t="s">
        <v>148</v>
      </c>
      <c r="C17" s="97">
        <v>65</v>
      </c>
      <c r="D17" s="60">
        <v>39</v>
      </c>
      <c r="E17" s="82">
        <f t="shared" si="0"/>
        <v>60</v>
      </c>
      <c r="F17" s="64">
        <f t="shared" si="1"/>
        <v>26</v>
      </c>
      <c r="G17" s="82">
        <f t="shared" si="2"/>
        <v>40</v>
      </c>
      <c r="H17" s="60">
        <v>28</v>
      </c>
      <c r="I17" s="83">
        <f t="shared" si="3"/>
        <v>43.07692307692308</v>
      </c>
    </row>
    <row r="18" spans="1:9" x14ac:dyDescent="0.3">
      <c r="A18" s="55">
        <v>10</v>
      </c>
      <c r="B18" s="59" t="s">
        <v>149</v>
      </c>
      <c r="C18" s="97">
        <v>108</v>
      </c>
      <c r="D18" s="60">
        <v>67</v>
      </c>
      <c r="E18" s="82">
        <f t="shared" si="0"/>
        <v>62.037037037037038</v>
      </c>
      <c r="F18" s="64">
        <f t="shared" si="1"/>
        <v>41</v>
      </c>
      <c r="G18" s="82">
        <f t="shared" si="2"/>
        <v>37.962962962962962</v>
      </c>
      <c r="H18" s="60">
        <v>37</v>
      </c>
      <c r="I18" s="83">
        <f t="shared" si="3"/>
        <v>34.25925925925926</v>
      </c>
    </row>
    <row r="19" spans="1:9" x14ac:dyDescent="0.3">
      <c r="A19" s="55">
        <f t="shared" ref="A19" si="6">+A18+1</f>
        <v>11</v>
      </c>
      <c r="B19" s="59" t="s">
        <v>150</v>
      </c>
      <c r="C19" s="97">
        <v>93</v>
      </c>
      <c r="D19" s="60">
        <v>61</v>
      </c>
      <c r="E19" s="82">
        <f t="shared" si="0"/>
        <v>65.591397849462368</v>
      </c>
      <c r="F19" s="64">
        <f t="shared" si="1"/>
        <v>32</v>
      </c>
      <c r="G19" s="82">
        <f t="shared" si="2"/>
        <v>34.408602150537639</v>
      </c>
      <c r="H19" s="60">
        <v>35</v>
      </c>
      <c r="I19" s="83">
        <f t="shared" si="3"/>
        <v>37.634408602150536</v>
      </c>
    </row>
    <row r="20" spans="1:9" x14ac:dyDescent="0.3">
      <c r="A20" s="55">
        <v>12</v>
      </c>
      <c r="B20" s="59" t="s">
        <v>151</v>
      </c>
      <c r="C20" s="97">
        <v>70</v>
      </c>
      <c r="D20" s="60">
        <v>34</v>
      </c>
      <c r="E20" s="82">
        <f t="shared" si="0"/>
        <v>48.571428571428569</v>
      </c>
      <c r="F20" s="64">
        <f t="shared" si="1"/>
        <v>36</v>
      </c>
      <c r="G20" s="82">
        <f t="shared" si="2"/>
        <v>51.428571428571423</v>
      </c>
      <c r="H20" s="60">
        <v>31</v>
      </c>
      <c r="I20" s="83">
        <f t="shared" si="3"/>
        <v>44.285714285714285</v>
      </c>
    </row>
    <row r="21" spans="1:9" x14ac:dyDescent="0.3">
      <c r="A21" s="55">
        <v>13</v>
      </c>
      <c r="B21" s="59" t="s">
        <v>276</v>
      </c>
      <c r="C21" s="97">
        <v>142</v>
      </c>
      <c r="D21" s="60">
        <v>57</v>
      </c>
      <c r="E21" s="82">
        <f t="shared" si="0"/>
        <v>40.140845070422536</v>
      </c>
      <c r="F21" s="64">
        <f t="shared" si="1"/>
        <v>85</v>
      </c>
      <c r="G21" s="82">
        <f t="shared" si="2"/>
        <v>59.859154929577464</v>
      </c>
      <c r="H21" s="60">
        <v>53</v>
      </c>
      <c r="I21" s="83">
        <f t="shared" si="3"/>
        <v>37.323943661971832</v>
      </c>
    </row>
    <row r="22" spans="1:9" s="61" customFormat="1" x14ac:dyDescent="0.3">
      <c r="A22" s="55">
        <v>14</v>
      </c>
      <c r="B22" s="59" t="s">
        <v>277</v>
      </c>
      <c r="C22" s="97">
        <v>1</v>
      </c>
      <c r="D22" s="60">
        <v>0</v>
      </c>
      <c r="E22" s="82">
        <f t="shared" si="0"/>
        <v>0</v>
      </c>
      <c r="F22" s="64">
        <f t="shared" si="1"/>
        <v>1</v>
      </c>
      <c r="G22" s="82">
        <f t="shared" si="2"/>
        <v>100</v>
      </c>
      <c r="H22" s="60">
        <v>0</v>
      </c>
      <c r="I22" s="83">
        <f t="shared" si="3"/>
        <v>0</v>
      </c>
    </row>
    <row r="23" spans="1:9" x14ac:dyDescent="0.3">
      <c r="A23" s="55">
        <v>15</v>
      </c>
      <c r="B23" s="59" t="s">
        <v>152</v>
      </c>
      <c r="C23" s="97">
        <v>166</v>
      </c>
      <c r="D23" s="60">
        <v>93</v>
      </c>
      <c r="E23" s="82">
        <f t="shared" si="0"/>
        <v>56.024096385542165</v>
      </c>
      <c r="F23" s="64">
        <f t="shared" si="1"/>
        <v>73</v>
      </c>
      <c r="G23" s="82">
        <f t="shared" si="2"/>
        <v>43.975903614457827</v>
      </c>
      <c r="H23" s="60">
        <v>69</v>
      </c>
      <c r="I23" s="83">
        <f t="shared" si="3"/>
        <v>41.566265060240966</v>
      </c>
    </row>
  </sheetData>
  <mergeCells count="13">
    <mergeCell ref="A8:B8"/>
    <mergeCell ref="A1:I1"/>
    <mergeCell ref="A2:I2"/>
    <mergeCell ref="A4:A7"/>
    <mergeCell ref="B4:B7"/>
    <mergeCell ref="C4:C7"/>
    <mergeCell ref="D4:I5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scale="84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="120" zoomScaleSheetLayoutView="120" workbookViewId="0">
      <selection activeCell="G3" sqref="G3"/>
    </sheetView>
  </sheetViews>
  <sheetFormatPr defaultRowHeight="18.75" x14ac:dyDescent="0.3"/>
  <cols>
    <col min="1" max="1" width="3.77734375" bestFit="1" customWidth="1"/>
    <col min="2" max="2" width="15.88671875" bestFit="1" customWidth="1"/>
    <col min="4" max="4" width="11.5546875" customWidth="1"/>
  </cols>
  <sheetData>
    <row r="1" spans="1:9" ht="20.25" x14ac:dyDescent="0.3">
      <c r="A1" s="130" t="s">
        <v>228</v>
      </c>
      <c r="B1" s="131"/>
      <c r="C1" s="131"/>
      <c r="D1" s="131"/>
      <c r="E1" s="131"/>
      <c r="F1" s="131"/>
      <c r="G1" s="131"/>
      <c r="H1" s="131"/>
      <c r="I1" s="131"/>
    </row>
    <row r="2" spans="1:9" ht="20.25" x14ac:dyDescent="0.3">
      <c r="A2" s="130" t="s">
        <v>28</v>
      </c>
      <c r="B2" s="130"/>
      <c r="C2" s="130"/>
      <c r="D2" s="130"/>
      <c r="E2" s="130"/>
      <c r="F2" s="130"/>
      <c r="G2" s="130"/>
      <c r="H2" s="130"/>
      <c r="I2" s="130"/>
    </row>
    <row r="3" spans="1:9" x14ac:dyDescent="0.3">
      <c r="A3" s="61"/>
      <c r="B3" s="76"/>
      <c r="C3" s="76"/>
      <c r="D3" s="76"/>
      <c r="E3" s="76"/>
      <c r="F3" s="76"/>
      <c r="G3" s="76" t="s">
        <v>279</v>
      </c>
      <c r="H3" s="76"/>
      <c r="I3" s="76"/>
    </row>
    <row r="4" spans="1:9" x14ac:dyDescent="0.3">
      <c r="A4" s="132" t="s">
        <v>52</v>
      </c>
      <c r="B4" s="132" t="s">
        <v>64</v>
      </c>
      <c r="C4" s="136" t="s">
        <v>229</v>
      </c>
      <c r="D4" s="139" t="s">
        <v>223</v>
      </c>
      <c r="E4" s="140"/>
      <c r="F4" s="140"/>
      <c r="G4" s="140"/>
      <c r="H4" s="140"/>
      <c r="I4" s="141"/>
    </row>
    <row r="5" spans="1:9" x14ac:dyDescent="0.3">
      <c r="A5" s="133"/>
      <c r="B5" s="133"/>
      <c r="C5" s="137"/>
      <c r="D5" s="142"/>
      <c r="E5" s="143"/>
      <c r="F5" s="143"/>
      <c r="G5" s="143"/>
      <c r="H5" s="143"/>
      <c r="I5" s="144"/>
    </row>
    <row r="6" spans="1:9" x14ac:dyDescent="0.3">
      <c r="A6" s="133"/>
      <c r="B6" s="133"/>
      <c r="C6" s="137"/>
      <c r="D6" s="145" t="s">
        <v>224</v>
      </c>
      <c r="E6" s="147" t="s">
        <v>12</v>
      </c>
      <c r="F6" s="149" t="s">
        <v>225</v>
      </c>
      <c r="G6" s="147" t="s">
        <v>12</v>
      </c>
      <c r="H6" s="149" t="s">
        <v>226</v>
      </c>
      <c r="I6" s="151" t="s">
        <v>12</v>
      </c>
    </row>
    <row r="7" spans="1:9" x14ac:dyDescent="0.3">
      <c r="A7" s="134"/>
      <c r="B7" s="134"/>
      <c r="C7" s="138"/>
      <c r="D7" s="146"/>
      <c r="E7" s="148"/>
      <c r="F7" s="150"/>
      <c r="G7" s="148"/>
      <c r="H7" s="150"/>
      <c r="I7" s="152"/>
    </row>
    <row r="8" spans="1:9" x14ac:dyDescent="0.3">
      <c r="A8" s="135" t="s">
        <v>227</v>
      </c>
      <c r="B8" s="135"/>
      <c r="C8" s="68">
        <f>SUM(C9:C19)</f>
        <v>1001</v>
      </c>
      <c r="D8" s="68">
        <f>SUM(D9:D19)</f>
        <v>548</v>
      </c>
      <c r="E8" s="81">
        <f>+D8/C8*100</f>
        <v>54.745254745254748</v>
      </c>
      <c r="F8" s="68">
        <f>+C8-D8</f>
        <v>453</v>
      </c>
      <c r="G8" s="81">
        <f>+F8/C8*100</f>
        <v>45.254745254745252</v>
      </c>
      <c r="H8" s="68">
        <f>SUM(H9:H19)</f>
        <v>421</v>
      </c>
      <c r="I8" s="81">
        <f>+H8/C8*100</f>
        <v>42.057942057942057</v>
      </c>
    </row>
    <row r="9" spans="1:9" x14ac:dyDescent="0.3">
      <c r="A9" s="55">
        <v>1</v>
      </c>
      <c r="B9" s="59" t="s">
        <v>129</v>
      </c>
      <c r="C9" s="97">
        <v>261</v>
      </c>
      <c r="D9" s="60">
        <v>149</v>
      </c>
      <c r="E9" s="82">
        <f t="shared" ref="E9:E19" si="0">+D9/C9*100</f>
        <v>57.088122605363992</v>
      </c>
      <c r="F9" s="64">
        <f t="shared" ref="F9:F19" si="1">+C9-D9</f>
        <v>112</v>
      </c>
      <c r="G9" s="82">
        <f t="shared" ref="G9:G19" si="2">+F9/C9*100</f>
        <v>42.911877394636015</v>
      </c>
      <c r="H9" s="60">
        <v>108</v>
      </c>
      <c r="I9" s="82">
        <f t="shared" ref="I9:I19" si="3">+H9/C9*100</f>
        <v>41.379310344827587</v>
      </c>
    </row>
    <row r="10" spans="1:9" x14ac:dyDescent="0.3">
      <c r="A10" s="55">
        <f>+A9+1</f>
        <v>2</v>
      </c>
      <c r="B10" s="59" t="s">
        <v>130</v>
      </c>
      <c r="C10" s="97">
        <v>63</v>
      </c>
      <c r="D10" s="60">
        <v>34</v>
      </c>
      <c r="E10" s="82">
        <f t="shared" si="0"/>
        <v>53.968253968253968</v>
      </c>
      <c r="F10" s="64">
        <f t="shared" si="1"/>
        <v>29</v>
      </c>
      <c r="G10" s="82">
        <f t="shared" si="2"/>
        <v>46.031746031746032</v>
      </c>
      <c r="H10" s="60">
        <v>32</v>
      </c>
      <c r="I10" s="82">
        <f t="shared" si="3"/>
        <v>50.793650793650791</v>
      </c>
    </row>
    <row r="11" spans="1:9" x14ac:dyDescent="0.3">
      <c r="A11" s="55">
        <v>3</v>
      </c>
      <c r="B11" s="59" t="s">
        <v>131</v>
      </c>
      <c r="C11" s="97">
        <v>13</v>
      </c>
      <c r="D11" s="60">
        <v>2</v>
      </c>
      <c r="E11" s="82">
        <f t="shared" si="0"/>
        <v>15.384615384615385</v>
      </c>
      <c r="F11" s="64">
        <f t="shared" si="1"/>
        <v>11</v>
      </c>
      <c r="G11" s="82">
        <f t="shared" si="2"/>
        <v>84.615384615384613</v>
      </c>
      <c r="H11" s="60">
        <v>1</v>
      </c>
      <c r="I11" s="82">
        <f t="shared" si="3"/>
        <v>7.6923076923076925</v>
      </c>
    </row>
    <row r="12" spans="1:9" x14ac:dyDescent="0.3">
      <c r="A12" s="55">
        <f t="shared" ref="A12" si="4">+A11+1</f>
        <v>4</v>
      </c>
      <c r="B12" s="59" t="s">
        <v>132</v>
      </c>
      <c r="C12" s="97">
        <v>58</v>
      </c>
      <c r="D12" s="60">
        <v>42</v>
      </c>
      <c r="E12" s="82">
        <f t="shared" si="0"/>
        <v>72.41379310344827</v>
      </c>
      <c r="F12" s="64">
        <v>15</v>
      </c>
      <c r="G12" s="82">
        <f t="shared" si="2"/>
        <v>25.862068965517242</v>
      </c>
      <c r="H12" s="60">
        <v>29</v>
      </c>
      <c r="I12" s="82">
        <f t="shared" si="3"/>
        <v>50</v>
      </c>
    </row>
    <row r="13" spans="1:9" x14ac:dyDescent="0.3">
      <c r="A13" s="55">
        <v>5</v>
      </c>
      <c r="B13" s="59" t="s">
        <v>133</v>
      </c>
      <c r="C13" s="97">
        <v>106</v>
      </c>
      <c r="D13" s="60">
        <v>50</v>
      </c>
      <c r="E13" s="82">
        <f t="shared" si="0"/>
        <v>47.169811320754718</v>
      </c>
      <c r="F13" s="64">
        <f t="shared" si="1"/>
        <v>56</v>
      </c>
      <c r="G13" s="82">
        <f t="shared" si="2"/>
        <v>52.830188679245282</v>
      </c>
      <c r="H13" s="60">
        <v>45</v>
      </c>
      <c r="I13" s="82">
        <f t="shared" si="3"/>
        <v>42.452830188679243</v>
      </c>
    </row>
    <row r="14" spans="1:9" x14ac:dyDescent="0.3">
      <c r="A14" s="55">
        <f t="shared" ref="A14" si="5">+A13+1</f>
        <v>6</v>
      </c>
      <c r="B14" s="59" t="s">
        <v>134</v>
      </c>
      <c r="C14" s="97">
        <v>73</v>
      </c>
      <c r="D14" s="60">
        <v>46</v>
      </c>
      <c r="E14" s="82">
        <f t="shared" si="0"/>
        <v>63.013698630136986</v>
      </c>
      <c r="F14" s="64">
        <f t="shared" si="1"/>
        <v>27</v>
      </c>
      <c r="G14" s="82">
        <f t="shared" si="2"/>
        <v>36.986301369863014</v>
      </c>
      <c r="H14" s="60">
        <v>33</v>
      </c>
      <c r="I14" s="83">
        <f t="shared" si="3"/>
        <v>45.205479452054789</v>
      </c>
    </row>
    <row r="15" spans="1:9" x14ac:dyDescent="0.3">
      <c r="A15" s="55">
        <v>7</v>
      </c>
      <c r="B15" s="59" t="s">
        <v>135</v>
      </c>
      <c r="C15" s="97">
        <v>65</v>
      </c>
      <c r="D15" s="60">
        <v>28</v>
      </c>
      <c r="E15" s="82">
        <f t="shared" si="0"/>
        <v>43.07692307692308</v>
      </c>
      <c r="F15" s="64">
        <f t="shared" si="1"/>
        <v>37</v>
      </c>
      <c r="G15" s="82">
        <f t="shared" si="2"/>
        <v>56.92307692307692</v>
      </c>
      <c r="H15" s="60">
        <v>28</v>
      </c>
      <c r="I15" s="83">
        <f t="shared" si="3"/>
        <v>43.07692307692308</v>
      </c>
    </row>
    <row r="16" spans="1:9" x14ac:dyDescent="0.3">
      <c r="A16" s="55">
        <f t="shared" ref="A16" si="6">+A15+1</f>
        <v>8</v>
      </c>
      <c r="B16" s="59" t="s">
        <v>136</v>
      </c>
      <c r="C16" s="97">
        <v>102</v>
      </c>
      <c r="D16" s="60">
        <v>51</v>
      </c>
      <c r="E16" s="82">
        <f t="shared" si="0"/>
        <v>50</v>
      </c>
      <c r="F16" s="64">
        <f t="shared" si="1"/>
        <v>51</v>
      </c>
      <c r="G16" s="82">
        <f t="shared" si="2"/>
        <v>50</v>
      </c>
      <c r="H16" s="60">
        <v>42</v>
      </c>
      <c r="I16" s="83">
        <f t="shared" si="3"/>
        <v>41.17647058823529</v>
      </c>
    </row>
    <row r="17" spans="1:9" x14ac:dyDescent="0.3">
      <c r="A17" s="55">
        <v>9</v>
      </c>
      <c r="B17" s="59" t="s">
        <v>137</v>
      </c>
      <c r="C17" s="97">
        <v>53</v>
      </c>
      <c r="D17" s="60">
        <v>26</v>
      </c>
      <c r="E17" s="82">
        <f t="shared" si="0"/>
        <v>49.056603773584904</v>
      </c>
      <c r="F17" s="64">
        <f t="shared" si="1"/>
        <v>27</v>
      </c>
      <c r="G17" s="82">
        <f t="shared" si="2"/>
        <v>50.943396226415096</v>
      </c>
      <c r="H17" s="60">
        <v>23</v>
      </c>
      <c r="I17" s="83">
        <f t="shared" si="3"/>
        <v>43.39622641509434</v>
      </c>
    </row>
    <row r="18" spans="1:9" x14ac:dyDescent="0.3">
      <c r="A18" s="55">
        <f t="shared" ref="A18" si="7">+A17+1</f>
        <v>10</v>
      </c>
      <c r="B18" s="59" t="s">
        <v>138</v>
      </c>
      <c r="C18" s="97">
        <v>143</v>
      </c>
      <c r="D18" s="60">
        <v>89</v>
      </c>
      <c r="E18" s="82">
        <f t="shared" si="0"/>
        <v>62.23776223776224</v>
      </c>
      <c r="F18" s="64">
        <f t="shared" si="1"/>
        <v>54</v>
      </c>
      <c r="G18" s="82">
        <f t="shared" si="2"/>
        <v>37.76223776223776</v>
      </c>
      <c r="H18" s="60">
        <v>53</v>
      </c>
      <c r="I18" s="83">
        <f t="shared" si="3"/>
        <v>37.06293706293706</v>
      </c>
    </row>
    <row r="19" spans="1:9" x14ac:dyDescent="0.3">
      <c r="A19" s="55">
        <v>11</v>
      </c>
      <c r="B19" s="59" t="s">
        <v>139</v>
      </c>
      <c r="C19" s="97">
        <v>64</v>
      </c>
      <c r="D19" s="60">
        <v>31</v>
      </c>
      <c r="E19" s="82">
        <f t="shared" si="0"/>
        <v>48.4375</v>
      </c>
      <c r="F19" s="64">
        <f t="shared" si="1"/>
        <v>33</v>
      </c>
      <c r="G19" s="82">
        <f t="shared" si="2"/>
        <v>51.5625</v>
      </c>
      <c r="H19" s="60">
        <v>27</v>
      </c>
      <c r="I19" s="83">
        <f t="shared" si="3"/>
        <v>42.1875</v>
      </c>
    </row>
  </sheetData>
  <mergeCells count="13">
    <mergeCell ref="A8:B8"/>
    <mergeCell ref="A1:I1"/>
    <mergeCell ref="A2:I2"/>
    <mergeCell ref="A4:A7"/>
    <mergeCell ref="B4:B7"/>
    <mergeCell ref="C4:C7"/>
    <mergeCell ref="D4:I5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scale="82" orientation="portrait" horizontalDpi="4294967293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SheetLayoutView="100" workbookViewId="0">
      <selection activeCell="A3" sqref="A3:I3"/>
    </sheetView>
  </sheetViews>
  <sheetFormatPr defaultRowHeight="18.75" x14ac:dyDescent="0.3"/>
  <cols>
    <col min="1" max="1" width="3.77734375" bestFit="1" customWidth="1"/>
    <col min="2" max="2" width="20.109375" bestFit="1" customWidth="1"/>
    <col min="3" max="3" width="12.88671875" customWidth="1"/>
    <col min="4" max="4" width="8.109375" bestFit="1" customWidth="1"/>
  </cols>
  <sheetData>
    <row r="1" spans="1:9" ht="20.25" x14ac:dyDescent="0.3">
      <c r="A1" s="130" t="s">
        <v>228</v>
      </c>
      <c r="B1" s="131"/>
      <c r="C1" s="131"/>
      <c r="D1" s="131"/>
      <c r="E1" s="131"/>
      <c r="F1" s="131"/>
      <c r="G1" s="131"/>
      <c r="H1" s="131"/>
      <c r="I1" s="131"/>
    </row>
    <row r="2" spans="1:9" ht="20.25" x14ac:dyDescent="0.3">
      <c r="A2" s="130" t="s">
        <v>28</v>
      </c>
      <c r="B2" s="130"/>
      <c r="C2" s="130"/>
      <c r="D2" s="130"/>
      <c r="E2" s="130"/>
      <c r="F2" s="130"/>
      <c r="G2" s="130"/>
      <c r="H2" s="130"/>
      <c r="I2" s="130"/>
    </row>
    <row r="3" spans="1:9" x14ac:dyDescent="0.3">
      <c r="A3" s="168" t="s">
        <v>280</v>
      </c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32" t="s">
        <v>52</v>
      </c>
      <c r="B4" s="132" t="s">
        <v>64</v>
      </c>
      <c r="C4" s="136" t="s">
        <v>229</v>
      </c>
      <c r="D4" s="139" t="s">
        <v>223</v>
      </c>
      <c r="E4" s="140"/>
      <c r="F4" s="140"/>
      <c r="G4" s="140"/>
      <c r="H4" s="140"/>
      <c r="I4" s="141"/>
    </row>
    <row r="5" spans="1:9" x14ac:dyDescent="0.3">
      <c r="A5" s="133"/>
      <c r="B5" s="133"/>
      <c r="C5" s="137"/>
      <c r="D5" s="142"/>
      <c r="E5" s="143"/>
      <c r="F5" s="143"/>
      <c r="G5" s="143"/>
      <c r="H5" s="143"/>
      <c r="I5" s="144"/>
    </row>
    <row r="6" spans="1:9" x14ac:dyDescent="0.3">
      <c r="A6" s="133"/>
      <c r="B6" s="133"/>
      <c r="C6" s="137"/>
      <c r="D6" s="77" t="s">
        <v>224</v>
      </c>
      <c r="E6" s="78" t="s">
        <v>12</v>
      </c>
      <c r="F6" s="79" t="s">
        <v>225</v>
      </c>
      <c r="G6" s="78" t="s">
        <v>12</v>
      </c>
      <c r="H6" s="121" t="s">
        <v>226</v>
      </c>
      <c r="I6" s="80" t="s">
        <v>12</v>
      </c>
    </row>
    <row r="7" spans="1:9" x14ac:dyDescent="0.3">
      <c r="A7" s="135" t="s">
        <v>227</v>
      </c>
      <c r="B7" s="135"/>
      <c r="C7" s="68">
        <f>SUM(C8:C29)</f>
        <v>2274</v>
      </c>
      <c r="D7" s="68">
        <f>SUM(D8:D29)</f>
        <v>1146</v>
      </c>
      <c r="E7" s="81">
        <f>+D7/C7*100</f>
        <v>50.395778364116097</v>
      </c>
      <c r="F7" s="68">
        <f>SUM(F8:F29)</f>
        <v>1128</v>
      </c>
      <c r="G7" s="81">
        <f>+F7/C7*100</f>
        <v>49.604221635883903</v>
      </c>
      <c r="H7" s="68">
        <f>SUM(H8:H29)</f>
        <v>744</v>
      </c>
      <c r="I7" s="81">
        <f>+H7/C7*100</f>
        <v>32.717678100263853</v>
      </c>
    </row>
    <row r="8" spans="1:9" x14ac:dyDescent="0.3">
      <c r="A8" s="106">
        <v>1</v>
      </c>
      <c r="B8" s="107" t="s">
        <v>164</v>
      </c>
      <c r="C8" s="60">
        <v>184</v>
      </c>
      <c r="D8" s="60">
        <v>115</v>
      </c>
      <c r="E8" s="108">
        <f t="shared" ref="E8:E29" si="0">+D8/C8*100</f>
        <v>62.5</v>
      </c>
      <c r="F8" s="60">
        <f t="shared" ref="F8:F29" si="1">+C8-D8</f>
        <v>69</v>
      </c>
      <c r="G8" s="108">
        <f t="shared" ref="G8:G29" si="2">+F8/C8*100</f>
        <v>37.5</v>
      </c>
      <c r="H8" s="58">
        <v>40</v>
      </c>
      <c r="I8" s="108">
        <f t="shared" ref="I8:I29" si="3">+H8/C8*100</f>
        <v>21.739130434782609</v>
      </c>
    </row>
    <row r="9" spans="1:9" x14ac:dyDescent="0.3">
      <c r="A9" s="106">
        <v>2</v>
      </c>
      <c r="B9" s="107" t="s">
        <v>165</v>
      </c>
      <c r="C9" s="60">
        <v>122</v>
      </c>
      <c r="D9" s="60">
        <v>88</v>
      </c>
      <c r="E9" s="108">
        <f t="shared" si="0"/>
        <v>72.131147540983605</v>
      </c>
      <c r="F9" s="60">
        <f t="shared" si="1"/>
        <v>34</v>
      </c>
      <c r="G9" s="108">
        <f t="shared" si="2"/>
        <v>27.868852459016392</v>
      </c>
      <c r="H9" s="58">
        <v>34</v>
      </c>
      <c r="I9" s="108">
        <f t="shared" si="3"/>
        <v>27.868852459016392</v>
      </c>
    </row>
    <row r="10" spans="1:9" x14ac:dyDescent="0.3">
      <c r="A10" s="109">
        <v>3</v>
      </c>
      <c r="B10" s="107" t="s">
        <v>166</v>
      </c>
      <c r="C10" s="60">
        <v>86</v>
      </c>
      <c r="D10" s="60">
        <v>42</v>
      </c>
      <c r="E10" s="108">
        <f t="shared" si="0"/>
        <v>48.837209302325576</v>
      </c>
      <c r="F10" s="60">
        <f t="shared" si="1"/>
        <v>44</v>
      </c>
      <c r="G10" s="108">
        <f t="shared" si="2"/>
        <v>51.162790697674424</v>
      </c>
      <c r="H10" s="58">
        <v>17</v>
      </c>
      <c r="I10" s="108">
        <f t="shared" si="3"/>
        <v>19.767441860465116</v>
      </c>
    </row>
    <row r="11" spans="1:9" x14ac:dyDescent="0.3">
      <c r="A11" s="106">
        <v>4</v>
      </c>
      <c r="B11" s="107" t="s">
        <v>167</v>
      </c>
      <c r="C11" s="60">
        <v>59</v>
      </c>
      <c r="D11" s="60">
        <v>26</v>
      </c>
      <c r="E11" s="108">
        <f t="shared" si="0"/>
        <v>44.067796610169488</v>
      </c>
      <c r="F11" s="60">
        <f t="shared" si="1"/>
        <v>33</v>
      </c>
      <c r="G11" s="108">
        <f t="shared" si="2"/>
        <v>55.932203389830505</v>
      </c>
      <c r="H11" s="58">
        <v>13</v>
      </c>
      <c r="I11" s="108">
        <f t="shared" si="3"/>
        <v>22.033898305084744</v>
      </c>
    </row>
    <row r="12" spans="1:9" x14ac:dyDescent="0.3">
      <c r="A12" s="106">
        <v>5</v>
      </c>
      <c r="B12" s="107" t="s">
        <v>168</v>
      </c>
      <c r="C12" s="60">
        <v>152</v>
      </c>
      <c r="D12" s="60">
        <v>71</v>
      </c>
      <c r="E12" s="108">
        <f t="shared" si="0"/>
        <v>46.710526315789473</v>
      </c>
      <c r="F12" s="60">
        <f t="shared" si="1"/>
        <v>81</v>
      </c>
      <c r="G12" s="108">
        <f t="shared" si="2"/>
        <v>53.289473684210535</v>
      </c>
      <c r="H12" s="58">
        <v>56</v>
      </c>
      <c r="I12" s="108">
        <f t="shared" si="3"/>
        <v>36.84210526315789</v>
      </c>
    </row>
    <row r="13" spans="1:9" x14ac:dyDescent="0.3">
      <c r="A13" s="109">
        <v>6</v>
      </c>
      <c r="B13" s="107" t="s">
        <v>169</v>
      </c>
      <c r="C13" s="60">
        <v>168</v>
      </c>
      <c r="D13" s="60">
        <v>59</v>
      </c>
      <c r="E13" s="108">
        <f t="shared" si="0"/>
        <v>35.119047619047613</v>
      </c>
      <c r="F13" s="60">
        <f t="shared" si="1"/>
        <v>109</v>
      </c>
      <c r="G13" s="108">
        <f t="shared" si="2"/>
        <v>64.88095238095238</v>
      </c>
      <c r="H13" s="58">
        <v>67</v>
      </c>
      <c r="I13" s="108">
        <f t="shared" si="3"/>
        <v>39.880952380952387</v>
      </c>
    </row>
    <row r="14" spans="1:9" x14ac:dyDescent="0.3">
      <c r="A14" s="106">
        <v>7</v>
      </c>
      <c r="B14" s="107" t="s">
        <v>170</v>
      </c>
      <c r="C14" s="60">
        <v>168</v>
      </c>
      <c r="D14" s="60">
        <v>77</v>
      </c>
      <c r="E14" s="108">
        <f t="shared" si="0"/>
        <v>45.833333333333329</v>
      </c>
      <c r="F14" s="60">
        <f t="shared" si="1"/>
        <v>91</v>
      </c>
      <c r="G14" s="108">
        <f t="shared" si="2"/>
        <v>54.166666666666664</v>
      </c>
      <c r="H14" s="58">
        <v>46</v>
      </c>
      <c r="I14" s="108">
        <f t="shared" si="3"/>
        <v>27.380952380952383</v>
      </c>
    </row>
    <row r="15" spans="1:9" x14ac:dyDescent="0.3">
      <c r="A15" s="106">
        <v>8</v>
      </c>
      <c r="B15" s="107" t="s">
        <v>171</v>
      </c>
      <c r="C15" s="60">
        <v>134</v>
      </c>
      <c r="D15" s="60">
        <v>65</v>
      </c>
      <c r="E15" s="108">
        <f t="shared" si="0"/>
        <v>48.507462686567166</v>
      </c>
      <c r="F15" s="60">
        <f t="shared" si="1"/>
        <v>69</v>
      </c>
      <c r="G15" s="108">
        <f t="shared" si="2"/>
        <v>51.492537313432841</v>
      </c>
      <c r="H15" s="58">
        <v>34</v>
      </c>
      <c r="I15" s="108">
        <f t="shared" si="3"/>
        <v>25.373134328358208</v>
      </c>
    </row>
    <row r="16" spans="1:9" x14ac:dyDescent="0.3">
      <c r="A16" s="109">
        <v>9</v>
      </c>
      <c r="B16" s="107" t="s">
        <v>172</v>
      </c>
      <c r="C16" s="60">
        <v>109</v>
      </c>
      <c r="D16" s="60">
        <v>53</v>
      </c>
      <c r="E16" s="108">
        <f t="shared" si="0"/>
        <v>48.623853211009177</v>
      </c>
      <c r="F16" s="60">
        <f t="shared" si="1"/>
        <v>56</v>
      </c>
      <c r="G16" s="108">
        <f t="shared" si="2"/>
        <v>51.37614678899083</v>
      </c>
      <c r="H16" s="58">
        <v>47</v>
      </c>
      <c r="I16" s="108">
        <f t="shared" si="3"/>
        <v>43.119266055045877</v>
      </c>
    </row>
    <row r="17" spans="1:9" x14ac:dyDescent="0.3">
      <c r="A17" s="106">
        <v>10</v>
      </c>
      <c r="B17" s="107" t="s">
        <v>173</v>
      </c>
      <c r="C17" s="60">
        <v>99</v>
      </c>
      <c r="D17" s="60">
        <v>60</v>
      </c>
      <c r="E17" s="108">
        <f t="shared" si="0"/>
        <v>60.606060606060609</v>
      </c>
      <c r="F17" s="60">
        <f t="shared" si="1"/>
        <v>39</v>
      </c>
      <c r="G17" s="108">
        <f t="shared" si="2"/>
        <v>39.393939393939391</v>
      </c>
      <c r="H17" s="58">
        <v>35</v>
      </c>
      <c r="I17" s="108">
        <f t="shared" si="3"/>
        <v>35.353535353535356</v>
      </c>
    </row>
    <row r="18" spans="1:9" x14ac:dyDescent="0.3">
      <c r="A18" s="106">
        <v>11</v>
      </c>
      <c r="B18" s="107" t="s">
        <v>174</v>
      </c>
      <c r="C18" s="60">
        <v>88</v>
      </c>
      <c r="D18" s="60">
        <v>52</v>
      </c>
      <c r="E18" s="108">
        <f t="shared" si="0"/>
        <v>59.090909090909093</v>
      </c>
      <c r="F18" s="60">
        <f t="shared" si="1"/>
        <v>36</v>
      </c>
      <c r="G18" s="108">
        <f t="shared" si="2"/>
        <v>40.909090909090914</v>
      </c>
      <c r="H18" s="58">
        <v>27</v>
      </c>
      <c r="I18" s="108">
        <f t="shared" si="3"/>
        <v>30.681818181818183</v>
      </c>
    </row>
    <row r="19" spans="1:9" s="120" customFormat="1" x14ac:dyDescent="0.3">
      <c r="A19" s="109">
        <v>12</v>
      </c>
      <c r="B19" s="107" t="s">
        <v>175</v>
      </c>
      <c r="C19" s="60">
        <v>170</v>
      </c>
      <c r="D19" s="60">
        <v>60</v>
      </c>
      <c r="E19" s="108">
        <f t="shared" si="0"/>
        <v>35.294117647058826</v>
      </c>
      <c r="F19" s="60">
        <f t="shared" si="1"/>
        <v>110</v>
      </c>
      <c r="G19" s="108">
        <f t="shared" si="2"/>
        <v>64.705882352941174</v>
      </c>
      <c r="H19" s="58">
        <v>52</v>
      </c>
      <c r="I19" s="108">
        <f t="shared" si="3"/>
        <v>30.588235294117649</v>
      </c>
    </row>
    <row r="20" spans="1:9" x14ac:dyDescent="0.3">
      <c r="A20" s="106">
        <v>13</v>
      </c>
      <c r="B20" s="107" t="s">
        <v>176</v>
      </c>
      <c r="C20" s="60">
        <v>48</v>
      </c>
      <c r="D20" s="60">
        <v>20</v>
      </c>
      <c r="E20" s="108">
        <f t="shared" si="0"/>
        <v>41.666666666666671</v>
      </c>
      <c r="F20" s="60">
        <f t="shared" si="1"/>
        <v>28</v>
      </c>
      <c r="G20" s="108">
        <f t="shared" si="2"/>
        <v>58.333333333333336</v>
      </c>
      <c r="H20" s="58">
        <v>17</v>
      </c>
      <c r="I20" s="108">
        <f t="shared" si="3"/>
        <v>35.416666666666671</v>
      </c>
    </row>
    <row r="21" spans="1:9" x14ac:dyDescent="0.3">
      <c r="A21" s="106">
        <v>14</v>
      </c>
      <c r="B21" s="107" t="s">
        <v>177</v>
      </c>
      <c r="C21" s="60">
        <v>140</v>
      </c>
      <c r="D21" s="60">
        <v>60</v>
      </c>
      <c r="E21" s="108">
        <f t="shared" si="0"/>
        <v>42.857142857142854</v>
      </c>
      <c r="F21" s="60">
        <f t="shared" si="1"/>
        <v>80</v>
      </c>
      <c r="G21" s="108">
        <f t="shared" si="2"/>
        <v>57.142857142857139</v>
      </c>
      <c r="H21" s="58">
        <v>63</v>
      </c>
      <c r="I21" s="108">
        <f t="shared" si="3"/>
        <v>45</v>
      </c>
    </row>
    <row r="22" spans="1:9" x14ac:dyDescent="0.3">
      <c r="A22" s="109">
        <v>15</v>
      </c>
      <c r="B22" s="107" t="s">
        <v>178</v>
      </c>
      <c r="C22" s="60">
        <v>98</v>
      </c>
      <c r="D22" s="60">
        <v>52</v>
      </c>
      <c r="E22" s="108">
        <f t="shared" si="0"/>
        <v>53.061224489795919</v>
      </c>
      <c r="F22" s="60">
        <f t="shared" si="1"/>
        <v>46</v>
      </c>
      <c r="G22" s="108">
        <f t="shared" si="2"/>
        <v>46.938775510204081</v>
      </c>
      <c r="H22" s="58">
        <v>40</v>
      </c>
      <c r="I22" s="108">
        <f t="shared" si="3"/>
        <v>40.816326530612244</v>
      </c>
    </row>
    <row r="23" spans="1:9" x14ac:dyDescent="0.3">
      <c r="A23" s="106">
        <v>16</v>
      </c>
      <c r="B23" s="107" t="s">
        <v>179</v>
      </c>
      <c r="C23" s="60">
        <v>145</v>
      </c>
      <c r="D23" s="60">
        <v>95</v>
      </c>
      <c r="E23" s="108">
        <f t="shared" si="0"/>
        <v>65.517241379310349</v>
      </c>
      <c r="F23" s="60">
        <f t="shared" si="1"/>
        <v>50</v>
      </c>
      <c r="G23" s="108">
        <f t="shared" si="2"/>
        <v>34.482758620689658</v>
      </c>
      <c r="H23" s="58">
        <v>64</v>
      </c>
      <c r="I23" s="108">
        <f t="shared" si="3"/>
        <v>44.137931034482762</v>
      </c>
    </row>
    <row r="24" spans="1:9" x14ac:dyDescent="0.3">
      <c r="A24" s="106">
        <v>17</v>
      </c>
      <c r="B24" s="107" t="s">
        <v>180</v>
      </c>
      <c r="C24" s="60">
        <v>118</v>
      </c>
      <c r="D24" s="60">
        <v>58</v>
      </c>
      <c r="E24" s="108">
        <f t="shared" si="0"/>
        <v>49.152542372881356</v>
      </c>
      <c r="F24" s="60">
        <f t="shared" si="1"/>
        <v>60</v>
      </c>
      <c r="G24" s="108">
        <f t="shared" si="2"/>
        <v>50.847457627118644</v>
      </c>
      <c r="H24" s="58">
        <v>35</v>
      </c>
      <c r="I24" s="108">
        <f t="shared" si="3"/>
        <v>29.66101694915254</v>
      </c>
    </row>
    <row r="25" spans="1:9" x14ac:dyDescent="0.3">
      <c r="A25" s="109">
        <v>18</v>
      </c>
      <c r="B25" s="107" t="s">
        <v>181</v>
      </c>
      <c r="C25" s="60">
        <v>57</v>
      </c>
      <c r="D25" s="60">
        <v>35</v>
      </c>
      <c r="E25" s="108">
        <f t="shared" si="0"/>
        <v>61.403508771929829</v>
      </c>
      <c r="F25" s="60">
        <f t="shared" si="1"/>
        <v>22</v>
      </c>
      <c r="G25" s="108">
        <f t="shared" si="2"/>
        <v>38.596491228070171</v>
      </c>
      <c r="H25" s="58">
        <v>15</v>
      </c>
      <c r="I25" s="108">
        <f t="shared" si="3"/>
        <v>26.315789473684209</v>
      </c>
    </row>
    <row r="26" spans="1:9" x14ac:dyDescent="0.3">
      <c r="A26" s="106">
        <v>19</v>
      </c>
      <c r="B26" s="107" t="s">
        <v>182</v>
      </c>
      <c r="C26" s="60">
        <v>23</v>
      </c>
      <c r="D26" s="60">
        <v>8</v>
      </c>
      <c r="E26" s="108">
        <f t="shared" si="0"/>
        <v>34.782608695652172</v>
      </c>
      <c r="F26" s="60">
        <f t="shared" si="1"/>
        <v>15</v>
      </c>
      <c r="G26" s="108">
        <f t="shared" si="2"/>
        <v>65.217391304347828</v>
      </c>
      <c r="H26" s="58">
        <v>9</v>
      </c>
      <c r="I26" s="108">
        <f t="shared" si="3"/>
        <v>39.130434782608695</v>
      </c>
    </row>
    <row r="27" spans="1:9" x14ac:dyDescent="0.3">
      <c r="A27" s="106">
        <v>20</v>
      </c>
      <c r="B27" s="107" t="s">
        <v>183</v>
      </c>
      <c r="C27" s="60">
        <v>46</v>
      </c>
      <c r="D27" s="60">
        <v>21</v>
      </c>
      <c r="E27" s="108">
        <f t="shared" si="0"/>
        <v>45.652173913043477</v>
      </c>
      <c r="F27" s="60">
        <f t="shared" si="1"/>
        <v>25</v>
      </c>
      <c r="G27" s="108">
        <f t="shared" si="2"/>
        <v>54.347826086956516</v>
      </c>
      <c r="H27" s="58">
        <v>16</v>
      </c>
      <c r="I27" s="108">
        <f t="shared" si="3"/>
        <v>34.782608695652172</v>
      </c>
    </row>
    <row r="28" spans="1:9" x14ac:dyDescent="0.3">
      <c r="A28" s="109">
        <v>21</v>
      </c>
      <c r="B28" s="107" t="s">
        <v>184</v>
      </c>
      <c r="C28" s="60">
        <v>47</v>
      </c>
      <c r="D28" s="60">
        <v>23</v>
      </c>
      <c r="E28" s="108">
        <f t="shared" si="0"/>
        <v>48.936170212765958</v>
      </c>
      <c r="F28" s="60">
        <f t="shared" si="1"/>
        <v>24</v>
      </c>
      <c r="G28" s="108">
        <f t="shared" si="2"/>
        <v>51.063829787234042</v>
      </c>
      <c r="H28" s="58">
        <v>14</v>
      </c>
      <c r="I28" s="108">
        <f t="shared" si="3"/>
        <v>29.787234042553191</v>
      </c>
    </row>
    <row r="29" spans="1:9" x14ac:dyDescent="0.3">
      <c r="A29" s="106">
        <v>22</v>
      </c>
      <c r="B29" s="107" t="s">
        <v>185</v>
      </c>
      <c r="C29" s="110">
        <v>13</v>
      </c>
      <c r="D29" s="110">
        <v>6</v>
      </c>
      <c r="E29" s="108">
        <f t="shared" si="0"/>
        <v>46.153846153846153</v>
      </c>
      <c r="F29" s="60">
        <f t="shared" si="1"/>
        <v>7</v>
      </c>
      <c r="G29" s="108">
        <f t="shared" si="2"/>
        <v>53.846153846153847</v>
      </c>
      <c r="H29" s="122">
        <v>3</v>
      </c>
      <c r="I29" s="108">
        <f t="shared" si="3"/>
        <v>23.076923076923077</v>
      </c>
    </row>
  </sheetData>
  <mergeCells count="8">
    <mergeCell ref="A7:B7"/>
    <mergeCell ref="A1:I1"/>
    <mergeCell ref="A2:I2"/>
    <mergeCell ref="A3:I3"/>
    <mergeCell ref="A4:A6"/>
    <mergeCell ref="B4:B6"/>
    <mergeCell ref="C4:C6"/>
    <mergeCell ref="D4:I5"/>
  </mergeCells>
  <pageMargins left="0.7" right="0.7" top="0.75" bottom="0.75" header="0.3" footer="0.3"/>
  <pageSetup paperSize="9" scale="77"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view="pageBreakPreview" zoomScale="110" zoomScaleSheetLayoutView="110" workbookViewId="0">
      <selection activeCell="A3" sqref="A3:I3"/>
    </sheetView>
  </sheetViews>
  <sheetFormatPr defaultRowHeight="18.75" x14ac:dyDescent="0.3"/>
  <cols>
    <col min="1" max="1" width="3.77734375" bestFit="1" customWidth="1"/>
    <col min="2" max="2" width="13.6640625" bestFit="1" customWidth="1"/>
    <col min="3" max="3" width="11.6640625" customWidth="1"/>
    <col min="4" max="17" width="10.6640625" customWidth="1"/>
  </cols>
  <sheetData>
    <row r="1" spans="1:9" ht="20.25" x14ac:dyDescent="0.3">
      <c r="A1" s="130" t="s">
        <v>228</v>
      </c>
      <c r="B1" s="131"/>
      <c r="C1" s="131"/>
      <c r="D1" s="131"/>
      <c r="E1" s="131"/>
      <c r="F1" s="131"/>
      <c r="G1" s="131"/>
      <c r="H1" s="131"/>
      <c r="I1" s="131"/>
    </row>
    <row r="2" spans="1:9" ht="20.25" x14ac:dyDescent="0.3">
      <c r="A2" s="130" t="s">
        <v>28</v>
      </c>
      <c r="B2" s="130"/>
      <c r="C2" s="130"/>
      <c r="D2" s="130"/>
      <c r="E2" s="130"/>
      <c r="F2" s="130"/>
      <c r="G2" s="130"/>
      <c r="H2" s="130"/>
      <c r="I2" s="130"/>
    </row>
    <row r="3" spans="1:9" x14ac:dyDescent="0.3">
      <c r="A3" s="168" t="s">
        <v>280</v>
      </c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69" t="s">
        <v>52</v>
      </c>
      <c r="B4" s="169" t="s">
        <v>64</v>
      </c>
      <c r="C4" s="171" t="s">
        <v>229</v>
      </c>
      <c r="D4" s="173" t="s">
        <v>223</v>
      </c>
      <c r="E4" s="174"/>
      <c r="F4" s="174"/>
      <c r="G4" s="174"/>
      <c r="H4" s="174"/>
      <c r="I4" s="175"/>
    </row>
    <row r="5" spans="1:9" x14ac:dyDescent="0.3">
      <c r="A5" s="170"/>
      <c r="B5" s="170"/>
      <c r="C5" s="172"/>
      <c r="D5" s="176"/>
      <c r="E5" s="177"/>
      <c r="F5" s="177"/>
      <c r="G5" s="177"/>
      <c r="H5" s="177"/>
      <c r="I5" s="178"/>
    </row>
    <row r="6" spans="1:9" x14ac:dyDescent="0.3">
      <c r="A6" s="170"/>
      <c r="B6" s="170"/>
      <c r="C6" s="172"/>
      <c r="D6" s="112" t="s">
        <v>224</v>
      </c>
      <c r="E6" s="113" t="s">
        <v>12</v>
      </c>
      <c r="F6" s="114" t="s">
        <v>225</v>
      </c>
      <c r="G6" s="113" t="s">
        <v>12</v>
      </c>
      <c r="H6" s="114" t="s">
        <v>226</v>
      </c>
      <c r="I6" s="115" t="s">
        <v>12</v>
      </c>
    </row>
    <row r="7" spans="1:9" x14ac:dyDescent="0.3">
      <c r="A7" s="135" t="s">
        <v>227</v>
      </c>
      <c r="B7" s="135"/>
      <c r="C7" s="68">
        <f>SUM(C8:C26)</f>
        <v>5158</v>
      </c>
      <c r="D7" s="68">
        <f>SUM(D8:D26)</f>
        <v>3561</v>
      </c>
      <c r="E7" s="81">
        <f>+D7/C7*100</f>
        <v>69.03838697169445</v>
      </c>
      <c r="F7" s="68">
        <f>SUM(F8:F26)</f>
        <v>1597</v>
      </c>
      <c r="G7" s="81">
        <f>+F7/C7*100</f>
        <v>30.961613028305546</v>
      </c>
      <c r="H7" s="68">
        <f>SUM(H8:H26)</f>
        <v>1984</v>
      </c>
      <c r="I7" s="81">
        <f>+H7/C7*100</f>
        <v>38.46452113222179</v>
      </c>
    </row>
    <row r="8" spans="1:9" x14ac:dyDescent="0.3">
      <c r="A8" s="106">
        <v>1</v>
      </c>
      <c r="B8" s="69" t="s">
        <v>186</v>
      </c>
      <c r="C8" s="60">
        <v>155</v>
      </c>
      <c r="D8" s="60">
        <v>63</v>
      </c>
      <c r="E8" s="108">
        <f t="shared" ref="E8:E26" si="0">+D8/C8*100</f>
        <v>40.645161290322577</v>
      </c>
      <c r="F8" s="60">
        <f t="shared" ref="F8:F26" si="1">+C8-D8</f>
        <v>92</v>
      </c>
      <c r="G8" s="108">
        <f t="shared" ref="G8:G26" si="2">+F8/C8*100</f>
        <v>59.354838709677416</v>
      </c>
      <c r="H8" s="60">
        <v>55</v>
      </c>
      <c r="I8" s="108">
        <f t="shared" ref="I8:I26" si="3">+H8/C8*100</f>
        <v>35.483870967741936</v>
      </c>
    </row>
    <row r="9" spans="1:9" x14ac:dyDescent="0.3">
      <c r="A9" s="106">
        <v>2</v>
      </c>
      <c r="B9" s="69" t="s">
        <v>187</v>
      </c>
      <c r="C9" s="60">
        <v>524</v>
      </c>
      <c r="D9" s="60">
        <v>389</v>
      </c>
      <c r="E9" s="108">
        <f t="shared" si="0"/>
        <v>74.236641221374043</v>
      </c>
      <c r="F9" s="60">
        <f t="shared" si="1"/>
        <v>135</v>
      </c>
      <c r="G9" s="108">
        <f t="shared" si="2"/>
        <v>25.763358778625957</v>
      </c>
      <c r="H9" s="60">
        <v>193</v>
      </c>
      <c r="I9" s="108">
        <f t="shared" si="3"/>
        <v>36.832061068702288</v>
      </c>
    </row>
    <row r="10" spans="1:9" x14ac:dyDescent="0.3">
      <c r="A10" s="109">
        <v>3</v>
      </c>
      <c r="B10" s="69" t="s">
        <v>188</v>
      </c>
      <c r="C10" s="60">
        <v>43</v>
      </c>
      <c r="D10" s="60">
        <v>20</v>
      </c>
      <c r="E10" s="108">
        <f t="shared" si="0"/>
        <v>46.511627906976742</v>
      </c>
      <c r="F10" s="60">
        <f t="shared" si="1"/>
        <v>23</v>
      </c>
      <c r="G10" s="108">
        <f t="shared" si="2"/>
        <v>53.488372093023251</v>
      </c>
      <c r="H10" s="60">
        <v>15</v>
      </c>
      <c r="I10" s="108">
        <f t="shared" si="3"/>
        <v>34.883720930232556</v>
      </c>
    </row>
    <row r="11" spans="1:9" x14ac:dyDescent="0.3">
      <c r="A11" s="106">
        <v>4</v>
      </c>
      <c r="B11" s="69" t="s">
        <v>189</v>
      </c>
      <c r="C11" s="60">
        <v>632</v>
      </c>
      <c r="D11" s="60">
        <v>526</v>
      </c>
      <c r="E11" s="108">
        <f t="shared" si="0"/>
        <v>83.22784810126582</v>
      </c>
      <c r="F11" s="60">
        <f t="shared" si="1"/>
        <v>106</v>
      </c>
      <c r="G11" s="108">
        <f t="shared" si="2"/>
        <v>16.77215189873418</v>
      </c>
      <c r="H11" s="60">
        <v>279</v>
      </c>
      <c r="I11" s="108">
        <f t="shared" si="3"/>
        <v>44.14556962025317</v>
      </c>
    </row>
    <row r="12" spans="1:9" x14ac:dyDescent="0.3">
      <c r="A12" s="106">
        <v>5</v>
      </c>
      <c r="B12" s="69" t="s">
        <v>190</v>
      </c>
      <c r="C12" s="60">
        <v>511</v>
      </c>
      <c r="D12" s="60">
        <v>393</v>
      </c>
      <c r="E12" s="108">
        <f t="shared" si="0"/>
        <v>76.908023483365952</v>
      </c>
      <c r="F12" s="60">
        <f t="shared" si="1"/>
        <v>118</v>
      </c>
      <c r="G12" s="108">
        <f t="shared" si="2"/>
        <v>23.091976516634048</v>
      </c>
      <c r="H12" s="60">
        <v>184</v>
      </c>
      <c r="I12" s="108">
        <f t="shared" si="3"/>
        <v>36.007827788649706</v>
      </c>
    </row>
    <row r="13" spans="1:9" x14ac:dyDescent="0.3">
      <c r="A13" s="109">
        <v>6</v>
      </c>
      <c r="B13" s="69" t="s">
        <v>191</v>
      </c>
      <c r="C13" s="60">
        <v>308</v>
      </c>
      <c r="D13" s="60">
        <v>211</v>
      </c>
      <c r="E13" s="108">
        <f t="shared" si="0"/>
        <v>68.506493506493499</v>
      </c>
      <c r="F13" s="60">
        <f t="shared" si="1"/>
        <v>97</v>
      </c>
      <c r="G13" s="108">
        <f t="shared" si="2"/>
        <v>31.493506493506494</v>
      </c>
      <c r="H13" s="60">
        <v>92</v>
      </c>
      <c r="I13" s="108">
        <f t="shared" si="3"/>
        <v>29.870129870129869</v>
      </c>
    </row>
    <row r="14" spans="1:9" x14ac:dyDescent="0.3">
      <c r="A14" s="106">
        <v>7</v>
      </c>
      <c r="B14" s="69" t="s">
        <v>192</v>
      </c>
      <c r="C14" s="60">
        <v>347</v>
      </c>
      <c r="D14" s="60">
        <v>187</v>
      </c>
      <c r="E14" s="108">
        <f t="shared" si="0"/>
        <v>53.89048991354467</v>
      </c>
      <c r="F14" s="60">
        <f t="shared" si="1"/>
        <v>160</v>
      </c>
      <c r="G14" s="108">
        <f t="shared" si="2"/>
        <v>46.10951008645533</v>
      </c>
      <c r="H14" s="60">
        <v>141</v>
      </c>
      <c r="I14" s="108">
        <f t="shared" si="3"/>
        <v>40.634005763688762</v>
      </c>
    </row>
    <row r="15" spans="1:9" x14ac:dyDescent="0.3">
      <c r="A15" s="106">
        <v>8</v>
      </c>
      <c r="B15" s="69" t="s">
        <v>193</v>
      </c>
      <c r="C15" s="60">
        <v>242</v>
      </c>
      <c r="D15" s="60">
        <v>144</v>
      </c>
      <c r="E15" s="108">
        <f t="shared" si="0"/>
        <v>59.504132231404959</v>
      </c>
      <c r="F15" s="60">
        <f t="shared" si="1"/>
        <v>98</v>
      </c>
      <c r="G15" s="108">
        <f t="shared" si="2"/>
        <v>40.495867768595041</v>
      </c>
      <c r="H15" s="60">
        <v>90</v>
      </c>
      <c r="I15" s="108">
        <f t="shared" si="3"/>
        <v>37.190082644628099</v>
      </c>
    </row>
    <row r="16" spans="1:9" x14ac:dyDescent="0.3">
      <c r="A16" s="109">
        <v>9</v>
      </c>
      <c r="B16" s="69" t="s">
        <v>194</v>
      </c>
      <c r="C16" s="60">
        <v>340</v>
      </c>
      <c r="D16" s="60">
        <v>215</v>
      </c>
      <c r="E16" s="108">
        <f t="shared" si="0"/>
        <v>63.235294117647058</v>
      </c>
      <c r="F16" s="60">
        <f t="shared" si="1"/>
        <v>125</v>
      </c>
      <c r="G16" s="108">
        <f t="shared" si="2"/>
        <v>36.764705882352942</v>
      </c>
      <c r="H16" s="60">
        <v>123</v>
      </c>
      <c r="I16" s="108">
        <f t="shared" si="3"/>
        <v>36.17647058823529</v>
      </c>
    </row>
    <row r="17" spans="1:9" x14ac:dyDescent="0.3">
      <c r="A17" s="106">
        <v>10</v>
      </c>
      <c r="B17" s="69" t="s">
        <v>195</v>
      </c>
      <c r="C17" s="60">
        <v>530</v>
      </c>
      <c r="D17" s="60">
        <v>434</v>
      </c>
      <c r="E17" s="108">
        <f t="shared" si="0"/>
        <v>81.886792452830193</v>
      </c>
      <c r="F17" s="60">
        <f t="shared" si="1"/>
        <v>96</v>
      </c>
      <c r="G17" s="108">
        <f t="shared" si="2"/>
        <v>18.113207547169811</v>
      </c>
      <c r="H17" s="60">
        <v>183</v>
      </c>
      <c r="I17" s="108">
        <f t="shared" si="3"/>
        <v>34.528301886792448</v>
      </c>
    </row>
    <row r="18" spans="1:9" x14ac:dyDescent="0.3">
      <c r="A18" s="106">
        <v>11</v>
      </c>
      <c r="B18" s="69" t="s">
        <v>196</v>
      </c>
      <c r="C18" s="60">
        <v>179</v>
      </c>
      <c r="D18" s="60">
        <v>62</v>
      </c>
      <c r="E18" s="108">
        <f t="shared" si="0"/>
        <v>34.63687150837989</v>
      </c>
      <c r="F18" s="60">
        <f t="shared" si="1"/>
        <v>117</v>
      </c>
      <c r="G18" s="108">
        <f t="shared" si="2"/>
        <v>65.363128491620117</v>
      </c>
      <c r="H18" s="60">
        <v>69</v>
      </c>
      <c r="I18" s="108">
        <f t="shared" si="3"/>
        <v>38.547486033519554</v>
      </c>
    </row>
    <row r="19" spans="1:9" x14ac:dyDescent="0.3">
      <c r="A19" s="109">
        <v>12</v>
      </c>
      <c r="B19" s="69" t="s">
        <v>197</v>
      </c>
      <c r="C19" s="60">
        <v>57</v>
      </c>
      <c r="D19" s="60">
        <v>35</v>
      </c>
      <c r="E19" s="108">
        <f t="shared" si="0"/>
        <v>61.403508771929829</v>
      </c>
      <c r="F19" s="60">
        <f t="shared" si="1"/>
        <v>22</v>
      </c>
      <c r="G19" s="108">
        <f t="shared" si="2"/>
        <v>38.596491228070171</v>
      </c>
      <c r="H19" s="60">
        <v>21</v>
      </c>
      <c r="I19" s="108">
        <f t="shared" si="3"/>
        <v>36.84210526315789</v>
      </c>
    </row>
    <row r="20" spans="1:9" x14ac:dyDescent="0.3">
      <c r="A20" s="106">
        <v>13</v>
      </c>
      <c r="B20" s="69" t="s">
        <v>198</v>
      </c>
      <c r="C20" s="60">
        <v>346</v>
      </c>
      <c r="D20" s="60">
        <v>241</v>
      </c>
      <c r="E20" s="108">
        <f t="shared" si="0"/>
        <v>69.653179190751445</v>
      </c>
      <c r="F20" s="60">
        <f t="shared" si="1"/>
        <v>105</v>
      </c>
      <c r="G20" s="108">
        <f t="shared" si="2"/>
        <v>30.346820809248555</v>
      </c>
      <c r="H20" s="60">
        <v>153</v>
      </c>
      <c r="I20" s="108">
        <f t="shared" si="3"/>
        <v>44.21965317919075</v>
      </c>
    </row>
    <row r="21" spans="1:9" x14ac:dyDescent="0.3">
      <c r="A21" s="106">
        <v>14</v>
      </c>
      <c r="B21" s="69" t="s">
        <v>199</v>
      </c>
      <c r="C21" s="60">
        <v>329</v>
      </c>
      <c r="D21" s="60">
        <v>243</v>
      </c>
      <c r="E21" s="108">
        <f t="shared" si="0"/>
        <v>73.860182370820667</v>
      </c>
      <c r="F21" s="60">
        <f t="shared" si="1"/>
        <v>86</v>
      </c>
      <c r="G21" s="108">
        <f t="shared" si="2"/>
        <v>26.13981762917933</v>
      </c>
      <c r="H21" s="60">
        <v>163</v>
      </c>
      <c r="I21" s="108">
        <f t="shared" si="3"/>
        <v>49.544072948328264</v>
      </c>
    </row>
    <row r="22" spans="1:9" x14ac:dyDescent="0.3">
      <c r="A22" s="109">
        <v>15</v>
      </c>
      <c r="B22" s="69" t="s">
        <v>200</v>
      </c>
      <c r="C22" s="60">
        <v>112</v>
      </c>
      <c r="D22" s="60">
        <v>66</v>
      </c>
      <c r="E22" s="108">
        <f t="shared" si="0"/>
        <v>58.928571428571431</v>
      </c>
      <c r="F22" s="60">
        <f t="shared" si="1"/>
        <v>46</v>
      </c>
      <c r="G22" s="108">
        <f t="shared" si="2"/>
        <v>41.071428571428569</v>
      </c>
      <c r="H22" s="60">
        <v>35</v>
      </c>
      <c r="I22" s="108">
        <f t="shared" si="3"/>
        <v>31.25</v>
      </c>
    </row>
    <row r="23" spans="1:9" x14ac:dyDescent="0.3">
      <c r="A23" s="106">
        <v>16</v>
      </c>
      <c r="B23" s="69" t="s">
        <v>201</v>
      </c>
      <c r="C23" s="60">
        <v>87</v>
      </c>
      <c r="D23" s="60">
        <v>38</v>
      </c>
      <c r="E23" s="108">
        <f t="shared" si="0"/>
        <v>43.678160919540232</v>
      </c>
      <c r="F23" s="60">
        <f t="shared" si="1"/>
        <v>49</v>
      </c>
      <c r="G23" s="108">
        <f t="shared" si="2"/>
        <v>56.321839080459768</v>
      </c>
      <c r="H23" s="60">
        <v>19</v>
      </c>
      <c r="I23" s="108">
        <f t="shared" si="3"/>
        <v>21.839080459770116</v>
      </c>
    </row>
    <row r="24" spans="1:9" x14ac:dyDescent="0.3">
      <c r="A24" s="106">
        <v>17</v>
      </c>
      <c r="B24" s="69" t="s">
        <v>202</v>
      </c>
      <c r="C24" s="60">
        <v>110</v>
      </c>
      <c r="D24" s="60">
        <v>81</v>
      </c>
      <c r="E24" s="108">
        <f t="shared" si="0"/>
        <v>73.636363636363626</v>
      </c>
      <c r="F24" s="60">
        <f t="shared" si="1"/>
        <v>29</v>
      </c>
      <c r="G24" s="108">
        <f t="shared" si="2"/>
        <v>26.36363636363636</v>
      </c>
      <c r="H24" s="60">
        <v>39</v>
      </c>
      <c r="I24" s="108">
        <f t="shared" si="3"/>
        <v>35.454545454545453</v>
      </c>
    </row>
    <row r="25" spans="1:9" x14ac:dyDescent="0.3">
      <c r="A25" s="109">
        <v>18</v>
      </c>
      <c r="B25" s="69" t="s">
        <v>203</v>
      </c>
      <c r="C25" s="60">
        <v>226</v>
      </c>
      <c r="D25" s="60">
        <v>152</v>
      </c>
      <c r="E25" s="108">
        <f t="shared" si="0"/>
        <v>67.256637168141594</v>
      </c>
      <c r="F25" s="60">
        <f t="shared" si="1"/>
        <v>74</v>
      </c>
      <c r="G25" s="108">
        <f t="shared" si="2"/>
        <v>32.743362831858406</v>
      </c>
      <c r="H25" s="60">
        <v>98</v>
      </c>
      <c r="I25" s="108">
        <f t="shared" si="3"/>
        <v>43.362831858407077</v>
      </c>
    </row>
    <row r="26" spans="1:9" x14ac:dyDescent="0.3">
      <c r="A26" s="106">
        <v>19</v>
      </c>
      <c r="B26" s="69" t="s">
        <v>204</v>
      </c>
      <c r="C26" s="60">
        <v>80</v>
      </c>
      <c r="D26" s="60">
        <v>61</v>
      </c>
      <c r="E26" s="108">
        <f t="shared" si="0"/>
        <v>76.25</v>
      </c>
      <c r="F26" s="60">
        <f t="shared" si="1"/>
        <v>19</v>
      </c>
      <c r="G26" s="108">
        <f t="shared" si="2"/>
        <v>23.75</v>
      </c>
      <c r="H26" s="60">
        <v>32</v>
      </c>
      <c r="I26" s="108">
        <f t="shared" si="3"/>
        <v>40</v>
      </c>
    </row>
  </sheetData>
  <mergeCells count="8">
    <mergeCell ref="A7:B7"/>
    <mergeCell ref="A1:I1"/>
    <mergeCell ref="A2:I2"/>
    <mergeCell ref="A3:I3"/>
    <mergeCell ref="A4:A6"/>
    <mergeCell ref="B4:B6"/>
    <mergeCell ref="C4:C6"/>
    <mergeCell ref="D4:I5"/>
  </mergeCells>
  <printOptions horizontalCentered="1" verticalCentered="1"/>
  <pageMargins left="0" right="0" top="0" bottom="0" header="0.31496062992125984" footer="0.31496062992125984"/>
  <pageSetup paperSize="9"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zoomScale="110" zoomScaleNormal="100" zoomScaleSheetLayoutView="110" workbookViewId="0">
      <selection activeCell="F3" sqref="F3:I3"/>
    </sheetView>
  </sheetViews>
  <sheetFormatPr defaultRowHeight="18.75" x14ac:dyDescent="0.3"/>
  <cols>
    <col min="1" max="1" width="3.77734375" bestFit="1" customWidth="1"/>
    <col min="2" max="2" width="13.77734375" bestFit="1" customWidth="1"/>
    <col min="3" max="3" width="13.21875" customWidth="1"/>
  </cols>
  <sheetData>
    <row r="1" spans="1:9" x14ac:dyDescent="0.3">
      <c r="A1" s="128" t="s">
        <v>261</v>
      </c>
      <c r="B1" s="179"/>
      <c r="C1" s="179"/>
      <c r="D1" s="179"/>
      <c r="E1" s="179"/>
      <c r="F1" s="179"/>
      <c r="G1" s="179"/>
      <c r="H1" s="179"/>
      <c r="I1" s="179"/>
    </row>
    <row r="2" spans="1:9" ht="35.25" customHeight="1" x14ac:dyDescent="0.3">
      <c r="A2" s="180" t="s">
        <v>28</v>
      </c>
      <c r="B2" s="180"/>
      <c r="C2" s="180"/>
      <c r="D2" s="180"/>
      <c r="E2" s="180"/>
      <c r="F2" s="180"/>
      <c r="G2" s="180"/>
      <c r="H2" s="180"/>
      <c r="I2" s="180"/>
    </row>
    <row r="3" spans="1:9" s="61" customFormat="1" x14ac:dyDescent="0.3">
      <c r="A3" s="118"/>
      <c r="B3" s="118"/>
      <c r="C3" s="119"/>
      <c r="D3" s="119"/>
      <c r="E3" s="119"/>
      <c r="F3" s="129" t="s">
        <v>278</v>
      </c>
      <c r="G3" s="129"/>
      <c r="H3" s="129"/>
      <c r="I3" s="129"/>
    </row>
    <row r="4" spans="1:9" x14ac:dyDescent="0.3">
      <c r="A4" s="164" t="s">
        <v>52</v>
      </c>
      <c r="B4" s="164" t="s">
        <v>64</v>
      </c>
      <c r="C4" s="164" t="s">
        <v>262</v>
      </c>
      <c r="D4" s="164" t="s">
        <v>223</v>
      </c>
      <c r="E4" s="164"/>
      <c r="F4" s="164"/>
      <c r="G4" s="164"/>
      <c r="H4" s="164"/>
      <c r="I4" s="164"/>
    </row>
    <row r="5" spans="1:9" x14ac:dyDescent="0.3">
      <c r="A5" s="164"/>
      <c r="B5" s="164"/>
      <c r="C5" s="164"/>
      <c r="D5" s="164"/>
      <c r="E5" s="164"/>
      <c r="F5" s="164"/>
      <c r="G5" s="164"/>
      <c r="H5" s="164"/>
      <c r="I5" s="164"/>
    </row>
    <row r="6" spans="1:9" x14ac:dyDescent="0.3">
      <c r="A6" s="164"/>
      <c r="B6" s="164"/>
      <c r="C6" s="164"/>
      <c r="D6" s="165" t="s">
        <v>224</v>
      </c>
      <c r="E6" s="166" t="s">
        <v>12</v>
      </c>
      <c r="F6" s="165" t="s">
        <v>225</v>
      </c>
      <c r="G6" s="166" t="s">
        <v>12</v>
      </c>
      <c r="H6" s="165" t="s">
        <v>226</v>
      </c>
      <c r="I6" s="166" t="s">
        <v>12</v>
      </c>
    </row>
    <row r="7" spans="1:9" x14ac:dyDescent="0.3">
      <c r="A7" s="164"/>
      <c r="B7" s="164"/>
      <c r="C7" s="164"/>
      <c r="D7" s="165"/>
      <c r="E7" s="166"/>
      <c r="F7" s="165"/>
      <c r="G7" s="166"/>
      <c r="H7" s="165"/>
      <c r="I7" s="166"/>
    </row>
    <row r="8" spans="1:9" x14ac:dyDescent="0.3">
      <c r="A8" s="135" t="s">
        <v>227</v>
      </c>
      <c r="B8" s="135"/>
      <c r="C8" s="68">
        <f>SUM(C9:C20)</f>
        <v>2106</v>
      </c>
      <c r="D8" s="68">
        <f>SUM(D9:D20)</f>
        <v>1249</v>
      </c>
      <c r="E8" s="81">
        <f t="shared" ref="E8:E20" si="0">+D8/C8*100</f>
        <v>59.306742640075974</v>
      </c>
      <c r="F8" s="68">
        <f>+C8-D8</f>
        <v>857</v>
      </c>
      <c r="G8" s="81">
        <f t="shared" ref="G8:G20" si="1">+F8/C8*100</f>
        <v>40.693257359924026</v>
      </c>
      <c r="H8" s="68">
        <f>SUM(H9:H20)</f>
        <v>768</v>
      </c>
      <c r="I8" s="81">
        <f t="shared" ref="I8:I20" si="2">+H8/C8*100</f>
        <v>36.467236467236468</v>
      </c>
    </row>
    <row r="9" spans="1:9" x14ac:dyDescent="0.3">
      <c r="A9" s="54">
        <v>1</v>
      </c>
      <c r="B9" s="100" t="s">
        <v>75</v>
      </c>
      <c r="C9" s="58">
        <v>219</v>
      </c>
      <c r="D9" s="58">
        <v>106</v>
      </c>
      <c r="E9" s="74">
        <f t="shared" si="0"/>
        <v>48.401826484018265</v>
      </c>
      <c r="F9" s="95">
        <f t="shared" ref="F9:F20" si="3">+C9-D9</f>
        <v>113</v>
      </c>
      <c r="G9" s="74">
        <f t="shared" si="1"/>
        <v>51.598173515981735</v>
      </c>
      <c r="H9" s="58">
        <v>62</v>
      </c>
      <c r="I9" s="74">
        <f t="shared" si="2"/>
        <v>28.31050228310502</v>
      </c>
    </row>
    <row r="10" spans="1:9" x14ac:dyDescent="0.3">
      <c r="A10" s="54">
        <f>+A9+1</f>
        <v>2</v>
      </c>
      <c r="B10" s="91" t="s">
        <v>76</v>
      </c>
      <c r="C10" s="58">
        <v>183</v>
      </c>
      <c r="D10" s="58">
        <v>102</v>
      </c>
      <c r="E10" s="74">
        <f t="shared" si="0"/>
        <v>55.737704918032783</v>
      </c>
      <c r="F10" s="95">
        <f t="shared" si="3"/>
        <v>81</v>
      </c>
      <c r="G10" s="74">
        <f t="shared" si="1"/>
        <v>44.26229508196721</v>
      </c>
      <c r="H10" s="58">
        <v>66</v>
      </c>
      <c r="I10" s="74">
        <f t="shared" si="2"/>
        <v>36.065573770491802</v>
      </c>
    </row>
    <row r="11" spans="1:9" x14ac:dyDescent="0.3">
      <c r="A11" s="54">
        <f t="shared" ref="A11:A20" si="4">+A10+1</f>
        <v>3</v>
      </c>
      <c r="B11" s="91" t="s">
        <v>77</v>
      </c>
      <c r="C11" s="58">
        <v>183</v>
      </c>
      <c r="D11" s="58">
        <v>107</v>
      </c>
      <c r="E11" s="74">
        <f t="shared" si="0"/>
        <v>58.469945355191257</v>
      </c>
      <c r="F11" s="95">
        <f t="shared" si="3"/>
        <v>76</v>
      </c>
      <c r="G11" s="74">
        <f t="shared" si="1"/>
        <v>41.530054644808743</v>
      </c>
      <c r="H11" s="58">
        <v>78</v>
      </c>
      <c r="I11" s="74">
        <f t="shared" si="2"/>
        <v>42.622950819672127</v>
      </c>
    </row>
    <row r="12" spans="1:9" x14ac:dyDescent="0.3">
      <c r="A12" s="54">
        <f t="shared" si="4"/>
        <v>4</v>
      </c>
      <c r="B12" s="91" t="s">
        <v>78</v>
      </c>
      <c r="C12" s="58">
        <v>163</v>
      </c>
      <c r="D12" s="58">
        <v>129</v>
      </c>
      <c r="E12" s="74">
        <f t="shared" si="0"/>
        <v>79.141104294478524</v>
      </c>
      <c r="F12" s="95">
        <f t="shared" si="3"/>
        <v>34</v>
      </c>
      <c r="G12" s="74">
        <f t="shared" si="1"/>
        <v>20.858895705521473</v>
      </c>
      <c r="H12" s="58">
        <v>62</v>
      </c>
      <c r="I12" s="74">
        <f t="shared" si="2"/>
        <v>38.036809815950924</v>
      </c>
    </row>
    <row r="13" spans="1:9" x14ac:dyDescent="0.3">
      <c r="A13" s="54">
        <f t="shared" si="4"/>
        <v>5</v>
      </c>
      <c r="B13" s="91" t="s">
        <v>79</v>
      </c>
      <c r="C13" s="58">
        <v>200</v>
      </c>
      <c r="D13" s="58">
        <v>107</v>
      </c>
      <c r="E13" s="74">
        <f t="shared" si="0"/>
        <v>53.5</v>
      </c>
      <c r="F13" s="95">
        <f t="shared" si="3"/>
        <v>93</v>
      </c>
      <c r="G13" s="74">
        <f t="shared" si="1"/>
        <v>46.5</v>
      </c>
      <c r="H13" s="58">
        <v>75</v>
      </c>
      <c r="I13" s="74">
        <f t="shared" si="2"/>
        <v>37.5</v>
      </c>
    </row>
    <row r="14" spans="1:9" x14ac:dyDescent="0.3">
      <c r="A14" s="54">
        <f t="shared" si="4"/>
        <v>6</v>
      </c>
      <c r="B14" s="91" t="s">
        <v>80</v>
      </c>
      <c r="C14" s="58">
        <v>210</v>
      </c>
      <c r="D14" s="58">
        <v>145</v>
      </c>
      <c r="E14" s="74">
        <f t="shared" si="0"/>
        <v>69.047619047619051</v>
      </c>
      <c r="F14" s="95">
        <f t="shared" si="3"/>
        <v>65</v>
      </c>
      <c r="G14" s="74">
        <f t="shared" si="1"/>
        <v>30.952380952380953</v>
      </c>
      <c r="H14" s="58">
        <v>62</v>
      </c>
      <c r="I14" s="74">
        <f t="shared" si="2"/>
        <v>29.523809523809526</v>
      </c>
    </row>
    <row r="15" spans="1:9" x14ac:dyDescent="0.3">
      <c r="A15" s="54">
        <f t="shared" si="4"/>
        <v>7</v>
      </c>
      <c r="B15" s="91" t="s">
        <v>81</v>
      </c>
      <c r="C15" s="58">
        <v>153</v>
      </c>
      <c r="D15" s="58">
        <v>95</v>
      </c>
      <c r="E15" s="74">
        <f t="shared" si="0"/>
        <v>62.091503267973856</v>
      </c>
      <c r="F15" s="95">
        <f t="shared" si="3"/>
        <v>58</v>
      </c>
      <c r="G15" s="74">
        <f t="shared" si="1"/>
        <v>37.908496732026144</v>
      </c>
      <c r="H15" s="58">
        <v>51</v>
      </c>
      <c r="I15" s="74">
        <f t="shared" si="2"/>
        <v>33.333333333333329</v>
      </c>
    </row>
    <row r="16" spans="1:9" x14ac:dyDescent="0.3">
      <c r="A16" s="54">
        <f t="shared" si="4"/>
        <v>8</v>
      </c>
      <c r="B16" s="91" t="s">
        <v>82</v>
      </c>
      <c r="C16" s="58">
        <v>262</v>
      </c>
      <c r="D16" s="58">
        <v>165</v>
      </c>
      <c r="E16" s="74">
        <f t="shared" si="0"/>
        <v>62.977099236641223</v>
      </c>
      <c r="F16" s="95">
        <f t="shared" si="3"/>
        <v>97</v>
      </c>
      <c r="G16" s="74">
        <f t="shared" si="1"/>
        <v>37.022900763358777</v>
      </c>
      <c r="H16" s="58">
        <v>118</v>
      </c>
      <c r="I16" s="74">
        <f t="shared" si="2"/>
        <v>45.038167938931295</v>
      </c>
    </row>
    <row r="17" spans="1:9" x14ac:dyDescent="0.3">
      <c r="A17" s="54">
        <f>+A16+1</f>
        <v>9</v>
      </c>
      <c r="B17" s="91" t="s">
        <v>83</v>
      </c>
      <c r="C17" s="58">
        <v>147</v>
      </c>
      <c r="D17" s="58">
        <v>76</v>
      </c>
      <c r="E17" s="74">
        <f t="shared" si="0"/>
        <v>51.700680272108848</v>
      </c>
      <c r="F17" s="95">
        <f t="shared" si="3"/>
        <v>71</v>
      </c>
      <c r="G17" s="74">
        <f t="shared" si="1"/>
        <v>48.299319727891152</v>
      </c>
      <c r="H17" s="58">
        <v>57</v>
      </c>
      <c r="I17" s="74">
        <f t="shared" si="2"/>
        <v>38.775510204081634</v>
      </c>
    </row>
    <row r="18" spans="1:9" x14ac:dyDescent="0.3">
      <c r="A18" s="54">
        <f t="shared" si="4"/>
        <v>10</v>
      </c>
      <c r="B18" s="100" t="s">
        <v>84</v>
      </c>
      <c r="C18" s="58">
        <v>83</v>
      </c>
      <c r="D18" s="58">
        <v>67</v>
      </c>
      <c r="E18" s="74">
        <f t="shared" si="0"/>
        <v>80.722891566265062</v>
      </c>
      <c r="F18" s="95">
        <f t="shared" si="3"/>
        <v>16</v>
      </c>
      <c r="G18" s="74">
        <f t="shared" si="1"/>
        <v>19.277108433734941</v>
      </c>
      <c r="H18" s="58">
        <v>30</v>
      </c>
      <c r="I18" s="74">
        <f t="shared" si="2"/>
        <v>36.144578313253014</v>
      </c>
    </row>
    <row r="19" spans="1:9" x14ac:dyDescent="0.3">
      <c r="A19" s="54">
        <f t="shared" si="4"/>
        <v>11</v>
      </c>
      <c r="B19" s="100" t="s">
        <v>85</v>
      </c>
      <c r="C19" s="58">
        <v>189</v>
      </c>
      <c r="D19" s="58">
        <v>109</v>
      </c>
      <c r="E19" s="74">
        <f t="shared" si="0"/>
        <v>57.671957671957671</v>
      </c>
      <c r="F19" s="95">
        <f t="shared" si="3"/>
        <v>80</v>
      </c>
      <c r="G19" s="74">
        <f t="shared" si="1"/>
        <v>42.328042328042329</v>
      </c>
      <c r="H19" s="58">
        <v>69</v>
      </c>
      <c r="I19" s="74">
        <f t="shared" si="2"/>
        <v>36.507936507936506</v>
      </c>
    </row>
    <row r="20" spans="1:9" x14ac:dyDescent="0.3">
      <c r="A20" s="54">
        <f t="shared" si="4"/>
        <v>12</v>
      </c>
      <c r="B20" s="100" t="s">
        <v>86</v>
      </c>
      <c r="C20" s="58">
        <v>114</v>
      </c>
      <c r="D20" s="58">
        <v>41</v>
      </c>
      <c r="E20" s="74">
        <f t="shared" si="0"/>
        <v>35.964912280701753</v>
      </c>
      <c r="F20" s="95">
        <f t="shared" si="3"/>
        <v>73</v>
      </c>
      <c r="G20" s="74">
        <f t="shared" si="1"/>
        <v>64.035087719298247</v>
      </c>
      <c r="H20" s="58">
        <v>38</v>
      </c>
      <c r="I20" s="74">
        <f t="shared" si="2"/>
        <v>33.333333333333329</v>
      </c>
    </row>
  </sheetData>
  <mergeCells count="14">
    <mergeCell ref="A8:B8"/>
    <mergeCell ref="A1:I1"/>
    <mergeCell ref="F3:I3"/>
    <mergeCell ref="A4:A7"/>
    <mergeCell ref="B4:B7"/>
    <mergeCell ref="C4:C7"/>
    <mergeCell ref="D4:I5"/>
    <mergeCell ref="D6:D7"/>
    <mergeCell ref="E6:E7"/>
    <mergeCell ref="F6:F7"/>
    <mergeCell ref="G6:G7"/>
    <mergeCell ref="H6:H7"/>
    <mergeCell ref="I6:I7"/>
    <mergeCell ref="A2:I2"/>
  </mergeCells>
  <pageMargins left="0.7" right="0.7" top="0.75" bottom="0.75" header="0.3" footer="0.3"/>
  <pageSetup paperSize="9" scale="82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BreakPreview" zoomScaleSheetLayoutView="100" workbookViewId="0">
      <selection activeCell="F27" sqref="F27"/>
    </sheetView>
  </sheetViews>
  <sheetFormatPr defaultRowHeight="18.75" x14ac:dyDescent="0.3"/>
  <cols>
    <col min="1" max="1" width="3.77734375" bestFit="1" customWidth="1"/>
    <col min="2" max="2" width="12.6640625" bestFit="1" customWidth="1"/>
    <col min="3" max="3" width="12.109375" customWidth="1"/>
    <col min="4" max="13" width="10.5546875" customWidth="1"/>
  </cols>
  <sheetData>
    <row r="1" spans="1:9" ht="20.25" x14ac:dyDescent="0.3">
      <c r="A1" s="130" t="s">
        <v>228</v>
      </c>
      <c r="B1" s="131"/>
      <c r="C1" s="131"/>
      <c r="D1" s="131"/>
      <c r="E1" s="131"/>
      <c r="F1" s="131"/>
      <c r="G1" s="131"/>
      <c r="H1" s="131"/>
      <c r="I1" s="131"/>
    </row>
    <row r="2" spans="1:9" ht="20.25" x14ac:dyDescent="0.3">
      <c r="A2" s="130" t="s">
        <v>28</v>
      </c>
      <c r="B2" s="130"/>
      <c r="C2" s="130"/>
      <c r="D2" s="130"/>
      <c r="E2" s="130"/>
      <c r="F2" s="130"/>
      <c r="G2" s="130"/>
      <c r="H2" s="130"/>
      <c r="I2" s="130"/>
    </row>
    <row r="3" spans="1:9" x14ac:dyDescent="0.3">
      <c r="A3" s="61"/>
      <c r="B3" s="76"/>
      <c r="C3" s="76"/>
      <c r="D3" s="76"/>
      <c r="E3" s="76"/>
      <c r="F3" s="76"/>
      <c r="G3" s="76" t="s">
        <v>279</v>
      </c>
      <c r="H3" s="76"/>
      <c r="I3" s="76"/>
    </row>
    <row r="4" spans="1:9" x14ac:dyDescent="0.3">
      <c r="A4" s="132" t="s">
        <v>52</v>
      </c>
      <c r="B4" s="132" t="s">
        <v>64</v>
      </c>
      <c r="C4" s="136" t="s">
        <v>229</v>
      </c>
      <c r="D4" s="139" t="s">
        <v>223</v>
      </c>
      <c r="E4" s="140"/>
      <c r="F4" s="140"/>
      <c r="G4" s="140"/>
      <c r="H4" s="140"/>
      <c r="I4" s="141"/>
    </row>
    <row r="5" spans="1:9" x14ac:dyDescent="0.3">
      <c r="A5" s="133"/>
      <c r="B5" s="133"/>
      <c r="C5" s="137"/>
      <c r="D5" s="142"/>
      <c r="E5" s="143"/>
      <c r="F5" s="143"/>
      <c r="G5" s="143"/>
      <c r="H5" s="143"/>
      <c r="I5" s="144"/>
    </row>
    <row r="6" spans="1:9" ht="6" customHeight="1" x14ac:dyDescent="0.3">
      <c r="A6" s="133"/>
      <c r="B6" s="133"/>
      <c r="C6" s="137"/>
      <c r="D6" s="145" t="s">
        <v>224</v>
      </c>
      <c r="E6" s="147" t="s">
        <v>12</v>
      </c>
      <c r="F6" s="149" t="s">
        <v>225</v>
      </c>
      <c r="G6" s="147" t="s">
        <v>12</v>
      </c>
      <c r="H6" s="149" t="s">
        <v>226</v>
      </c>
      <c r="I6" s="151" t="s">
        <v>12</v>
      </c>
    </row>
    <row r="7" spans="1:9" x14ac:dyDescent="0.3">
      <c r="A7" s="134"/>
      <c r="B7" s="134"/>
      <c r="C7" s="138"/>
      <c r="D7" s="146"/>
      <c r="E7" s="148"/>
      <c r="F7" s="150"/>
      <c r="G7" s="148"/>
      <c r="H7" s="150"/>
      <c r="I7" s="152"/>
    </row>
    <row r="8" spans="1:9" x14ac:dyDescent="0.3">
      <c r="A8" s="135" t="s">
        <v>227</v>
      </c>
      <c r="B8" s="135"/>
      <c r="C8" s="68">
        <f>SUM(C9:C19)</f>
        <v>2797</v>
      </c>
      <c r="D8" s="68">
        <f>SUM(D9:D19)</f>
        <v>1667</v>
      </c>
      <c r="E8" s="81">
        <f>+D8/C8*100</f>
        <v>59.599570968895243</v>
      </c>
      <c r="F8" s="68">
        <f>+C8-D8</f>
        <v>1130</v>
      </c>
      <c r="G8" s="81">
        <f>+F8/C8*100</f>
        <v>40.400429031104757</v>
      </c>
      <c r="H8" s="68">
        <f>SUM(H9:H19)</f>
        <v>501</v>
      </c>
      <c r="I8" s="81">
        <f>+H8/C8*100</f>
        <v>17.912048623525205</v>
      </c>
    </row>
    <row r="9" spans="1:9" x14ac:dyDescent="0.3">
      <c r="A9" s="55">
        <v>1</v>
      </c>
      <c r="B9" s="101" t="s">
        <v>153</v>
      </c>
      <c r="C9" s="97">
        <v>36</v>
      </c>
      <c r="D9" s="60">
        <v>19</v>
      </c>
      <c r="E9" s="82">
        <f t="shared" ref="E9:E19" si="0">+D9/C9*100</f>
        <v>52.777777777777779</v>
      </c>
      <c r="F9" s="64">
        <f t="shared" ref="F9:F19" si="1">+C9-D9</f>
        <v>17</v>
      </c>
      <c r="G9" s="82">
        <f t="shared" ref="G9:G19" si="2">+F9/C9*100</f>
        <v>47.222222222222221</v>
      </c>
      <c r="H9" s="60">
        <v>9</v>
      </c>
      <c r="I9" s="82">
        <f t="shared" ref="I9:I19" si="3">+H9/C9*100</f>
        <v>25</v>
      </c>
    </row>
    <row r="10" spans="1:9" x14ac:dyDescent="0.3">
      <c r="A10" s="55">
        <f>+A9+1</f>
        <v>2</v>
      </c>
      <c r="B10" s="101" t="s">
        <v>154</v>
      </c>
      <c r="C10" s="97">
        <v>105</v>
      </c>
      <c r="D10" s="60">
        <v>48</v>
      </c>
      <c r="E10" s="82">
        <f t="shared" si="0"/>
        <v>45.714285714285715</v>
      </c>
      <c r="F10" s="64">
        <f t="shared" si="1"/>
        <v>57</v>
      </c>
      <c r="G10" s="82">
        <f t="shared" si="2"/>
        <v>54.285714285714285</v>
      </c>
      <c r="H10" s="60">
        <v>15</v>
      </c>
      <c r="I10" s="82">
        <f t="shared" si="3"/>
        <v>14.285714285714285</v>
      </c>
    </row>
    <row r="11" spans="1:9" x14ac:dyDescent="0.3">
      <c r="A11" s="55">
        <v>3</v>
      </c>
      <c r="B11" s="101" t="s">
        <v>155</v>
      </c>
      <c r="C11" s="97">
        <v>176</v>
      </c>
      <c r="D11" s="60">
        <v>82</v>
      </c>
      <c r="E11" s="82">
        <f t="shared" si="0"/>
        <v>46.590909090909086</v>
      </c>
      <c r="F11" s="64">
        <f t="shared" si="1"/>
        <v>94</v>
      </c>
      <c r="G11" s="82">
        <f t="shared" si="2"/>
        <v>53.409090909090907</v>
      </c>
      <c r="H11" s="60">
        <v>26</v>
      </c>
      <c r="I11" s="82">
        <f t="shared" si="3"/>
        <v>14.772727272727273</v>
      </c>
    </row>
    <row r="12" spans="1:9" x14ac:dyDescent="0.3">
      <c r="A12" s="55">
        <f t="shared" ref="A12" si="4">+A11+1</f>
        <v>4</v>
      </c>
      <c r="B12" s="101" t="s">
        <v>156</v>
      </c>
      <c r="C12" s="97">
        <v>478</v>
      </c>
      <c r="D12" s="60">
        <v>302</v>
      </c>
      <c r="E12" s="82">
        <f t="shared" si="0"/>
        <v>63.179916317991633</v>
      </c>
      <c r="F12" s="64">
        <f t="shared" si="1"/>
        <v>176</v>
      </c>
      <c r="G12" s="82">
        <f t="shared" si="2"/>
        <v>36.820083682008367</v>
      </c>
      <c r="H12" s="60">
        <v>96</v>
      </c>
      <c r="I12" s="82">
        <f t="shared" si="3"/>
        <v>20.0836820083682</v>
      </c>
    </row>
    <row r="13" spans="1:9" x14ac:dyDescent="0.3">
      <c r="A13" s="55">
        <v>5</v>
      </c>
      <c r="B13" s="101" t="s">
        <v>157</v>
      </c>
      <c r="C13" s="97">
        <v>229</v>
      </c>
      <c r="D13" s="60">
        <v>117</v>
      </c>
      <c r="E13" s="82">
        <f t="shared" si="0"/>
        <v>51.091703056768559</v>
      </c>
      <c r="F13" s="64">
        <f t="shared" si="1"/>
        <v>112</v>
      </c>
      <c r="G13" s="82">
        <f t="shared" si="2"/>
        <v>48.908296943231441</v>
      </c>
      <c r="H13" s="60">
        <v>36</v>
      </c>
      <c r="I13" s="82">
        <f t="shared" si="3"/>
        <v>15.72052401746725</v>
      </c>
    </row>
    <row r="14" spans="1:9" x14ac:dyDescent="0.3">
      <c r="A14" s="55">
        <f t="shared" ref="A14" si="5">+A13+1</f>
        <v>6</v>
      </c>
      <c r="B14" s="101" t="s">
        <v>158</v>
      </c>
      <c r="C14" s="97">
        <v>476</v>
      </c>
      <c r="D14" s="60">
        <v>324</v>
      </c>
      <c r="E14" s="82">
        <f t="shared" si="0"/>
        <v>68.067226890756302</v>
      </c>
      <c r="F14" s="64">
        <f t="shared" si="1"/>
        <v>152</v>
      </c>
      <c r="G14" s="82">
        <f t="shared" si="2"/>
        <v>31.932773109243694</v>
      </c>
      <c r="H14" s="60">
        <v>96</v>
      </c>
      <c r="I14" s="83">
        <f t="shared" si="3"/>
        <v>20.168067226890756</v>
      </c>
    </row>
    <row r="15" spans="1:9" x14ac:dyDescent="0.3">
      <c r="A15" s="55">
        <v>7</v>
      </c>
      <c r="B15" s="101" t="s">
        <v>159</v>
      </c>
      <c r="C15" s="97">
        <v>216</v>
      </c>
      <c r="D15" s="60">
        <v>120</v>
      </c>
      <c r="E15" s="82">
        <f t="shared" si="0"/>
        <v>55.555555555555557</v>
      </c>
      <c r="F15" s="64">
        <f t="shared" si="1"/>
        <v>96</v>
      </c>
      <c r="G15" s="82">
        <f t="shared" si="2"/>
        <v>44.444444444444443</v>
      </c>
      <c r="H15" s="60">
        <v>33</v>
      </c>
      <c r="I15" s="83">
        <f t="shared" si="3"/>
        <v>15.277777777777779</v>
      </c>
    </row>
    <row r="16" spans="1:9" x14ac:dyDescent="0.3">
      <c r="A16" s="55">
        <f t="shared" ref="A16" si="6">+A15+1</f>
        <v>8</v>
      </c>
      <c r="B16" s="101" t="s">
        <v>160</v>
      </c>
      <c r="C16" s="97">
        <v>316</v>
      </c>
      <c r="D16" s="60">
        <v>169</v>
      </c>
      <c r="E16" s="82">
        <f t="shared" si="0"/>
        <v>53.481012658227847</v>
      </c>
      <c r="F16" s="64">
        <f t="shared" si="1"/>
        <v>147</v>
      </c>
      <c r="G16" s="82">
        <f t="shared" si="2"/>
        <v>46.518987341772153</v>
      </c>
      <c r="H16" s="60">
        <v>54</v>
      </c>
      <c r="I16" s="83">
        <f t="shared" si="3"/>
        <v>17.088607594936708</v>
      </c>
    </row>
    <row r="17" spans="1:9" x14ac:dyDescent="0.3">
      <c r="A17" s="55">
        <v>9</v>
      </c>
      <c r="B17" s="101" t="s">
        <v>161</v>
      </c>
      <c r="C17" s="97">
        <v>404</v>
      </c>
      <c r="D17" s="60">
        <v>284</v>
      </c>
      <c r="E17" s="82">
        <f t="shared" si="0"/>
        <v>70.297029702970292</v>
      </c>
      <c r="F17" s="64">
        <f t="shared" si="1"/>
        <v>120</v>
      </c>
      <c r="G17" s="82">
        <f t="shared" si="2"/>
        <v>29.702970297029701</v>
      </c>
      <c r="H17" s="60">
        <v>71</v>
      </c>
      <c r="I17" s="83">
        <f t="shared" si="3"/>
        <v>17.574257425742573</v>
      </c>
    </row>
    <row r="18" spans="1:9" x14ac:dyDescent="0.3">
      <c r="A18" s="55">
        <f t="shared" ref="A18" si="7">+A17+1</f>
        <v>10</v>
      </c>
      <c r="B18" s="101" t="s">
        <v>162</v>
      </c>
      <c r="C18" s="97">
        <v>269</v>
      </c>
      <c r="D18" s="60">
        <v>152</v>
      </c>
      <c r="E18" s="82">
        <f t="shared" si="0"/>
        <v>56.505576208178439</v>
      </c>
      <c r="F18" s="64">
        <f t="shared" si="1"/>
        <v>117</v>
      </c>
      <c r="G18" s="82">
        <f t="shared" si="2"/>
        <v>43.494423791821561</v>
      </c>
      <c r="H18" s="60">
        <v>48</v>
      </c>
      <c r="I18" s="83">
        <f t="shared" si="3"/>
        <v>17.843866171003718</v>
      </c>
    </row>
    <row r="19" spans="1:9" x14ac:dyDescent="0.3">
      <c r="A19" s="55">
        <v>11</v>
      </c>
      <c r="B19" s="101" t="s">
        <v>163</v>
      </c>
      <c r="C19" s="97">
        <v>92</v>
      </c>
      <c r="D19" s="60">
        <v>50</v>
      </c>
      <c r="E19" s="82">
        <f t="shared" si="0"/>
        <v>54.347826086956516</v>
      </c>
      <c r="F19" s="64">
        <f t="shared" si="1"/>
        <v>42</v>
      </c>
      <c r="G19" s="82">
        <f t="shared" si="2"/>
        <v>45.652173913043477</v>
      </c>
      <c r="H19" s="60">
        <v>17</v>
      </c>
      <c r="I19" s="83">
        <f t="shared" si="3"/>
        <v>18.478260869565215</v>
      </c>
    </row>
  </sheetData>
  <mergeCells count="13">
    <mergeCell ref="A8:B8"/>
    <mergeCell ref="A1:I1"/>
    <mergeCell ref="A2:I2"/>
    <mergeCell ref="A4:A7"/>
    <mergeCell ref="B4:B7"/>
    <mergeCell ref="C4:C7"/>
    <mergeCell ref="D4:I5"/>
    <mergeCell ref="D6:D7"/>
    <mergeCell ref="E6:E7"/>
    <mergeCell ref="F6:F7"/>
    <mergeCell ref="G6:G7"/>
    <mergeCell ref="H6:H7"/>
    <mergeCell ref="I6:I7"/>
  </mergeCells>
  <printOptions horizontalCentered="1" verticalCentered="1"/>
  <pageMargins left="0" right="0" top="0" bottom="0" header="0.31496062992125984" footer="0.31496062992125984"/>
  <pageSetup paperSize="9" orientation="landscape" horizontalDpi="4294967293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16" sqref="A16"/>
    </sheetView>
  </sheetViews>
  <sheetFormatPr defaultColWidth="8.88671875" defaultRowHeight="18" x14ac:dyDescent="0.25"/>
  <cols>
    <col min="1" max="1" width="4" style="2" customWidth="1"/>
    <col min="2" max="2" width="17.6640625" style="1" customWidth="1"/>
    <col min="3" max="3" width="14.21875" style="1" customWidth="1"/>
    <col min="4" max="4" width="12.44140625" style="1" customWidth="1"/>
    <col min="5" max="5" width="7.5546875" style="1" customWidth="1"/>
    <col min="6" max="6" width="12.44140625" style="1" customWidth="1"/>
    <col min="7" max="7" width="8.109375" style="1" bestFit="1" customWidth="1"/>
    <col min="8" max="8" width="12.44140625" style="1" customWidth="1"/>
    <col min="9" max="9" width="8.109375" style="1" bestFit="1" customWidth="1"/>
    <col min="10" max="16384" width="8.88671875" style="1"/>
  </cols>
  <sheetData>
    <row r="1" spans="1:9" x14ac:dyDescent="0.25">
      <c r="H1" s="181" t="s">
        <v>59</v>
      </c>
      <c r="I1" s="181"/>
    </row>
    <row r="2" spans="1:9" ht="45.75" customHeight="1" x14ac:dyDescent="0.25">
      <c r="A2" s="182" t="s">
        <v>55</v>
      </c>
      <c r="B2" s="182"/>
      <c r="C2" s="182"/>
      <c r="D2" s="182"/>
      <c r="E2" s="182"/>
      <c r="F2" s="182"/>
      <c r="G2" s="182"/>
      <c r="H2" s="182"/>
      <c r="I2" s="182"/>
    </row>
    <row r="3" spans="1:9" ht="7.5" customHeight="1" x14ac:dyDescent="0.25">
      <c r="A3" s="183"/>
      <c r="B3" s="183"/>
      <c r="C3" s="183"/>
      <c r="D3" s="183"/>
      <c r="E3" s="183"/>
      <c r="F3" s="183"/>
      <c r="G3" s="183"/>
      <c r="H3" s="183"/>
      <c r="I3" s="183"/>
    </row>
    <row r="4" spans="1:9" x14ac:dyDescent="0.25">
      <c r="B4" s="185" t="s">
        <v>56</v>
      </c>
      <c r="C4" s="185"/>
      <c r="D4" s="185"/>
      <c r="E4" s="185"/>
      <c r="F4" s="185"/>
      <c r="G4" s="185"/>
      <c r="H4" s="185"/>
      <c r="I4" s="185"/>
    </row>
    <row r="5" spans="1:9" ht="17.25" customHeight="1" x14ac:dyDescent="0.25">
      <c r="A5" s="184" t="s">
        <v>52</v>
      </c>
      <c r="B5" s="184" t="s">
        <v>53</v>
      </c>
      <c r="C5" s="184" t="s">
        <v>58</v>
      </c>
      <c r="D5" s="190" t="s">
        <v>11</v>
      </c>
      <c r="E5" s="191"/>
      <c r="F5" s="191"/>
      <c r="G5" s="192"/>
      <c r="H5" s="193" t="s">
        <v>48</v>
      </c>
      <c r="I5" s="194"/>
    </row>
    <row r="6" spans="1:9" ht="21" customHeight="1" x14ac:dyDescent="0.25">
      <c r="A6" s="184"/>
      <c r="B6" s="184"/>
      <c r="C6" s="184"/>
      <c r="D6" s="188" t="s">
        <v>49</v>
      </c>
      <c r="E6" s="189"/>
      <c r="F6" s="188" t="s">
        <v>50</v>
      </c>
      <c r="G6" s="189"/>
      <c r="H6" s="195"/>
      <c r="I6" s="196"/>
    </row>
    <row r="7" spans="1:9" ht="24.75" customHeight="1" x14ac:dyDescent="0.25">
      <c r="A7" s="184"/>
      <c r="B7" s="184"/>
      <c r="C7" s="184"/>
      <c r="D7" s="30" t="s">
        <v>54</v>
      </c>
      <c r="E7" s="30" t="s">
        <v>12</v>
      </c>
      <c r="F7" s="30" t="s">
        <v>54</v>
      </c>
      <c r="G7" s="30" t="s">
        <v>12</v>
      </c>
      <c r="H7" s="30" t="s">
        <v>54</v>
      </c>
      <c r="I7" s="30" t="s">
        <v>12</v>
      </c>
    </row>
    <row r="8" spans="1:9" s="29" customFormat="1" ht="8.25" customHeight="1" thickBot="1" x14ac:dyDescent="0.3">
      <c r="A8" s="35"/>
      <c r="B8" s="35"/>
      <c r="C8" s="35"/>
      <c r="D8" s="36"/>
      <c r="E8" s="36"/>
      <c r="F8" s="36"/>
      <c r="G8" s="36"/>
      <c r="H8" s="36"/>
      <c r="I8" s="35"/>
    </row>
    <row r="9" spans="1:9" s="29" customFormat="1" ht="21" customHeight="1" thickBot="1" x14ac:dyDescent="0.3">
      <c r="A9" s="186" t="s">
        <v>57</v>
      </c>
      <c r="B9" s="187"/>
      <c r="C9" s="47">
        <f>SUM(C10:C23)</f>
        <v>28427</v>
      </c>
      <c r="D9" s="37">
        <f>SUM(D10:D23)</f>
        <v>16803</v>
      </c>
      <c r="E9" s="38">
        <f>+D9/C9*100</f>
        <v>59.109297498856719</v>
      </c>
      <c r="F9" s="37">
        <f>SUM(F10:F23)</f>
        <v>11624</v>
      </c>
      <c r="G9" s="39">
        <f>+F9/C9*100</f>
        <v>40.890702501143281</v>
      </c>
      <c r="H9" s="37">
        <f>SUM(H10:H23)</f>
        <v>8244</v>
      </c>
      <c r="I9" s="40">
        <f>+H9/C9*100</f>
        <v>29.000598023006297</v>
      </c>
    </row>
    <row r="10" spans="1:9" s="28" customFormat="1" ht="24" customHeight="1" x14ac:dyDescent="0.3">
      <c r="A10" s="33">
        <v>1</v>
      </c>
      <c r="B10" s="34" t="s">
        <v>13</v>
      </c>
      <c r="C10" s="48">
        <v>1269</v>
      </c>
      <c r="D10" s="42">
        <v>651</v>
      </c>
      <c r="E10" s="41">
        <f t="shared" ref="E10:E23" si="0">+D10/C10*100</f>
        <v>51.300236406619383</v>
      </c>
      <c r="F10" s="51">
        <v>618</v>
      </c>
      <c r="G10" s="41">
        <f t="shared" ref="G10:G23" si="1">+F10/C10*100</f>
        <v>48.699763593380609</v>
      </c>
      <c r="H10" s="42">
        <v>371</v>
      </c>
      <c r="I10" s="41">
        <f t="shared" ref="I10:I23" si="2">+H10/C10*100</f>
        <v>29.235618597320723</v>
      </c>
    </row>
    <row r="11" spans="1:9" s="28" customFormat="1" ht="24" customHeight="1" x14ac:dyDescent="0.3">
      <c r="A11" s="26">
        <v>2</v>
      </c>
      <c r="B11" s="31" t="s">
        <v>14</v>
      </c>
      <c r="C11" s="49">
        <v>2658</v>
      </c>
      <c r="D11" s="43">
        <v>1615</v>
      </c>
      <c r="E11" s="44">
        <f t="shared" si="0"/>
        <v>60.759969902182085</v>
      </c>
      <c r="F11" s="52">
        <v>1043</v>
      </c>
      <c r="G11" s="44">
        <f t="shared" si="1"/>
        <v>39.240030097817908</v>
      </c>
      <c r="H11" s="43">
        <v>843</v>
      </c>
      <c r="I11" s="44">
        <f t="shared" si="2"/>
        <v>31.715575620767495</v>
      </c>
    </row>
    <row r="12" spans="1:9" s="28" customFormat="1" ht="24" customHeight="1" x14ac:dyDescent="0.3">
      <c r="A12" s="26">
        <v>3</v>
      </c>
      <c r="B12" s="31" t="s">
        <v>15</v>
      </c>
      <c r="C12" s="49">
        <v>2305</v>
      </c>
      <c r="D12" s="43">
        <v>1260</v>
      </c>
      <c r="E12" s="44">
        <f t="shared" si="0"/>
        <v>54.663774403470711</v>
      </c>
      <c r="F12" s="52">
        <v>1045</v>
      </c>
      <c r="G12" s="44">
        <f t="shared" si="1"/>
        <v>45.336225596529282</v>
      </c>
      <c r="H12" s="43">
        <v>692</v>
      </c>
      <c r="I12" s="44">
        <f t="shared" si="2"/>
        <v>30.021691973969634</v>
      </c>
    </row>
    <row r="13" spans="1:9" s="28" customFormat="1" ht="24" customHeight="1" x14ac:dyDescent="0.3">
      <c r="A13" s="26">
        <v>4</v>
      </c>
      <c r="B13" s="31" t="s">
        <v>16</v>
      </c>
      <c r="C13" s="49">
        <v>882</v>
      </c>
      <c r="D13" s="43">
        <v>477</v>
      </c>
      <c r="E13" s="44">
        <f t="shared" si="0"/>
        <v>54.081632653061227</v>
      </c>
      <c r="F13" s="52">
        <v>405</v>
      </c>
      <c r="G13" s="44">
        <f t="shared" si="1"/>
        <v>45.91836734693878</v>
      </c>
      <c r="H13" s="43">
        <v>305</v>
      </c>
      <c r="I13" s="44">
        <f t="shared" si="2"/>
        <v>34.580498866213148</v>
      </c>
    </row>
    <row r="14" spans="1:9" s="28" customFormat="1" ht="24" customHeight="1" x14ac:dyDescent="0.3">
      <c r="A14" s="26">
        <v>5</v>
      </c>
      <c r="B14" s="31" t="s">
        <v>17</v>
      </c>
      <c r="C14" s="49">
        <v>1679</v>
      </c>
      <c r="D14" s="43">
        <v>917</v>
      </c>
      <c r="E14" s="44">
        <f t="shared" si="0"/>
        <v>54.615842763549729</v>
      </c>
      <c r="F14" s="52">
        <v>762</v>
      </c>
      <c r="G14" s="44">
        <f t="shared" si="1"/>
        <v>45.384157236450271</v>
      </c>
      <c r="H14" s="43">
        <v>505</v>
      </c>
      <c r="I14" s="44">
        <f t="shared" si="2"/>
        <v>30.077427039904702</v>
      </c>
    </row>
    <row r="15" spans="1:9" s="28" customFormat="1" ht="24" customHeight="1" x14ac:dyDescent="0.3">
      <c r="A15" s="26">
        <v>6</v>
      </c>
      <c r="B15" s="31" t="s">
        <v>18</v>
      </c>
      <c r="C15" s="49">
        <v>1566</v>
      </c>
      <c r="D15" s="43">
        <v>601</v>
      </c>
      <c r="E15" s="44">
        <f t="shared" si="0"/>
        <v>38.37803320561941</v>
      </c>
      <c r="F15" s="52">
        <v>965</v>
      </c>
      <c r="G15" s="44">
        <f t="shared" si="1"/>
        <v>61.62196679438059</v>
      </c>
      <c r="H15" s="43">
        <v>468</v>
      </c>
      <c r="I15" s="44">
        <f t="shared" si="2"/>
        <v>29.885057471264371</v>
      </c>
    </row>
    <row r="16" spans="1:9" s="28" customFormat="1" ht="24" customHeight="1" x14ac:dyDescent="0.3">
      <c r="A16" s="26">
        <v>7</v>
      </c>
      <c r="B16" s="31" t="s">
        <v>19</v>
      </c>
      <c r="C16" s="49">
        <v>2562</v>
      </c>
      <c r="D16" s="43">
        <v>1995</v>
      </c>
      <c r="E16" s="44">
        <f t="shared" si="0"/>
        <v>77.868852459016395</v>
      </c>
      <c r="F16" s="52">
        <v>567</v>
      </c>
      <c r="G16" s="44">
        <f t="shared" si="1"/>
        <v>22.131147540983605</v>
      </c>
      <c r="H16" s="43">
        <v>798</v>
      </c>
      <c r="I16" s="44">
        <f t="shared" si="2"/>
        <v>31.147540983606557</v>
      </c>
    </row>
    <row r="17" spans="1:9" s="28" customFormat="1" ht="24" customHeight="1" x14ac:dyDescent="0.3">
      <c r="A17" s="26">
        <v>8</v>
      </c>
      <c r="B17" s="31" t="s">
        <v>20</v>
      </c>
      <c r="C17" s="49">
        <v>2204</v>
      </c>
      <c r="D17" s="43">
        <v>1397</v>
      </c>
      <c r="E17" s="44">
        <f t="shared" si="0"/>
        <v>63.384754990925586</v>
      </c>
      <c r="F17" s="52">
        <v>807</v>
      </c>
      <c r="G17" s="44">
        <f t="shared" si="1"/>
        <v>36.615245009074407</v>
      </c>
      <c r="H17" s="43">
        <v>634</v>
      </c>
      <c r="I17" s="44">
        <f t="shared" si="2"/>
        <v>28.765880217785845</v>
      </c>
    </row>
    <row r="18" spans="1:9" s="28" customFormat="1" ht="24" customHeight="1" x14ac:dyDescent="0.3">
      <c r="A18" s="26">
        <v>9</v>
      </c>
      <c r="B18" s="31" t="s">
        <v>21</v>
      </c>
      <c r="C18" s="49">
        <v>1401</v>
      </c>
      <c r="D18" s="43">
        <v>799</v>
      </c>
      <c r="E18" s="44">
        <f t="shared" si="0"/>
        <v>57.030692362598145</v>
      </c>
      <c r="F18" s="52">
        <v>602</v>
      </c>
      <c r="G18" s="44">
        <f t="shared" si="1"/>
        <v>42.969307637401855</v>
      </c>
      <c r="H18" s="43">
        <v>445</v>
      </c>
      <c r="I18" s="44">
        <f t="shared" si="2"/>
        <v>31.763026409707351</v>
      </c>
    </row>
    <row r="19" spans="1:9" s="28" customFormat="1" ht="24" customHeight="1" x14ac:dyDescent="0.3">
      <c r="A19" s="26">
        <v>10</v>
      </c>
      <c r="B19" s="31" t="s">
        <v>22</v>
      </c>
      <c r="C19" s="49">
        <v>650</v>
      </c>
      <c r="D19" s="43">
        <v>359</v>
      </c>
      <c r="E19" s="44">
        <f t="shared" si="0"/>
        <v>55.230769230769226</v>
      </c>
      <c r="F19" s="52">
        <v>291</v>
      </c>
      <c r="G19" s="44">
        <f t="shared" si="1"/>
        <v>44.769230769230766</v>
      </c>
      <c r="H19" s="43">
        <v>247</v>
      </c>
      <c r="I19" s="44">
        <f t="shared" si="2"/>
        <v>38</v>
      </c>
    </row>
    <row r="20" spans="1:9" s="28" customFormat="1" ht="24" customHeight="1" x14ac:dyDescent="0.3">
      <c r="A20" s="26">
        <v>11</v>
      </c>
      <c r="B20" s="31" t="s">
        <v>23</v>
      </c>
      <c r="C20" s="49">
        <v>2067</v>
      </c>
      <c r="D20" s="43">
        <v>1031</v>
      </c>
      <c r="E20" s="44">
        <f t="shared" si="0"/>
        <v>49.879051765844217</v>
      </c>
      <c r="F20" s="52">
        <v>1036</v>
      </c>
      <c r="G20" s="44">
        <f t="shared" si="1"/>
        <v>50.120948234155783</v>
      </c>
      <c r="H20" s="43">
        <v>602</v>
      </c>
      <c r="I20" s="44">
        <f t="shared" si="2"/>
        <v>29.12433478471214</v>
      </c>
    </row>
    <row r="21" spans="1:9" s="28" customFormat="1" ht="24" customHeight="1" x14ac:dyDescent="0.3">
      <c r="A21" s="26">
        <v>12</v>
      </c>
      <c r="B21" s="31" t="s">
        <v>24</v>
      </c>
      <c r="C21" s="49">
        <v>3624</v>
      </c>
      <c r="D21" s="43">
        <v>2490</v>
      </c>
      <c r="E21" s="44">
        <f t="shared" si="0"/>
        <v>68.708609271523187</v>
      </c>
      <c r="F21" s="52">
        <v>1134</v>
      </c>
      <c r="G21" s="44">
        <f t="shared" si="1"/>
        <v>31.29139072847682</v>
      </c>
      <c r="H21" s="43">
        <v>1067</v>
      </c>
      <c r="I21" s="44">
        <f t="shared" si="2"/>
        <v>29.442604856512141</v>
      </c>
    </row>
    <row r="22" spans="1:9" s="28" customFormat="1" ht="24" customHeight="1" x14ac:dyDescent="0.3">
      <c r="A22" s="26">
        <v>13</v>
      </c>
      <c r="B22" s="31" t="s">
        <v>25</v>
      </c>
      <c r="C22" s="49">
        <v>2081</v>
      </c>
      <c r="D22" s="43">
        <v>1214</v>
      </c>
      <c r="E22" s="44">
        <f t="shared" si="0"/>
        <v>58.337337818356559</v>
      </c>
      <c r="F22" s="52">
        <v>867</v>
      </c>
      <c r="G22" s="44">
        <f t="shared" si="1"/>
        <v>41.662662181643441</v>
      </c>
      <c r="H22" s="43">
        <v>645</v>
      </c>
      <c r="I22" s="44">
        <f t="shared" si="2"/>
        <v>30.994714079769341</v>
      </c>
    </row>
    <row r="23" spans="1:9" s="28" customFormat="1" ht="24" customHeight="1" x14ac:dyDescent="0.3">
      <c r="A23" s="27">
        <v>14</v>
      </c>
      <c r="B23" s="32" t="s">
        <v>26</v>
      </c>
      <c r="C23" s="50">
        <v>3479</v>
      </c>
      <c r="D23" s="45">
        <v>1997</v>
      </c>
      <c r="E23" s="46">
        <f t="shared" si="0"/>
        <v>57.401552170163839</v>
      </c>
      <c r="F23" s="53">
        <v>1482</v>
      </c>
      <c r="G23" s="46">
        <f t="shared" si="1"/>
        <v>42.598447829836161</v>
      </c>
      <c r="H23" s="45">
        <v>622</v>
      </c>
      <c r="I23" s="46">
        <f t="shared" si="2"/>
        <v>17.878700776085083</v>
      </c>
    </row>
    <row r="24" spans="1:9" s="29" customFormat="1" x14ac:dyDescent="0.25">
      <c r="A24" s="28"/>
    </row>
  </sheetData>
  <mergeCells count="12">
    <mergeCell ref="A9:B9"/>
    <mergeCell ref="D6:E6"/>
    <mergeCell ref="F6:G6"/>
    <mergeCell ref="D5:G5"/>
    <mergeCell ref="H5:I6"/>
    <mergeCell ref="H1:I1"/>
    <mergeCell ref="A2:I2"/>
    <mergeCell ref="A3:I3"/>
    <mergeCell ref="A5:A7"/>
    <mergeCell ref="B5:B7"/>
    <mergeCell ref="C5:C7"/>
    <mergeCell ref="B4:I4"/>
  </mergeCells>
  <pageMargins left="0.7" right="0.31496062992125984" top="0.35433070866141736" bottom="0.35433070866141736" header="0.31496062992125984" footer="0.31496062992125984"/>
  <pageSetup paperSize="9" scale="110" orientation="landscape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view="pageBreakPreview" zoomScale="60" zoomScaleNormal="60" workbookViewId="0">
      <selection sqref="A1:R1"/>
    </sheetView>
  </sheetViews>
  <sheetFormatPr defaultRowHeight="18.75" x14ac:dyDescent="0.3"/>
  <cols>
    <col min="1" max="1" width="4.33203125" customWidth="1"/>
    <col min="2" max="2" width="35.33203125" customWidth="1"/>
    <col min="18" max="18" width="11.109375" customWidth="1"/>
  </cols>
  <sheetData>
    <row r="1" spans="1:18" x14ac:dyDescent="0.3">
      <c r="A1" s="197" t="s">
        <v>46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</row>
    <row r="2" spans="1:18" x14ac:dyDescent="0.3">
      <c r="A2" s="198" t="s">
        <v>28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</row>
    <row r="3" spans="1:18" ht="19.5" x14ac:dyDescent="0.35">
      <c r="A3" s="4"/>
      <c r="B3" s="5" t="s">
        <v>47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61.5" x14ac:dyDescent="0.3">
      <c r="A4" s="6" t="s">
        <v>0</v>
      </c>
      <c r="B4" s="7" t="s">
        <v>29</v>
      </c>
      <c r="C4" s="8" t="s">
        <v>1</v>
      </c>
      <c r="D4" s="8" t="s">
        <v>2</v>
      </c>
      <c r="E4" s="8" t="s">
        <v>10</v>
      </c>
      <c r="F4" s="8" t="s">
        <v>3</v>
      </c>
      <c r="G4" s="8" t="s">
        <v>4</v>
      </c>
      <c r="H4" s="8" t="s">
        <v>5</v>
      </c>
      <c r="I4" s="8" t="s">
        <v>6</v>
      </c>
      <c r="J4" s="8" t="s">
        <v>20</v>
      </c>
      <c r="K4" s="8" t="s">
        <v>21</v>
      </c>
      <c r="L4" s="8" t="s">
        <v>7</v>
      </c>
      <c r="M4" s="8" t="s">
        <v>23</v>
      </c>
      <c r="N4" s="8" t="s">
        <v>8</v>
      </c>
      <c r="O4" s="8" t="s">
        <v>9</v>
      </c>
      <c r="P4" s="8" t="s">
        <v>26</v>
      </c>
      <c r="Q4" s="10" t="s">
        <v>27</v>
      </c>
      <c r="R4" s="8" t="s">
        <v>30</v>
      </c>
    </row>
    <row r="5" spans="1:18" x14ac:dyDescent="0.3">
      <c r="A5" s="11"/>
      <c r="B5" s="11"/>
      <c r="C5" s="12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12"/>
    </row>
    <row r="6" spans="1:18" ht="37.5" x14ac:dyDescent="0.3">
      <c r="A6" s="22">
        <v>1</v>
      </c>
      <c r="B6" s="23" t="s">
        <v>31</v>
      </c>
      <c r="C6" s="24">
        <v>5</v>
      </c>
      <c r="D6" s="24">
        <v>406</v>
      </c>
      <c r="E6" s="24">
        <v>23</v>
      </c>
      <c r="F6" s="24">
        <v>3</v>
      </c>
      <c r="G6" s="24">
        <v>22</v>
      </c>
      <c r="H6" s="24">
        <v>16</v>
      </c>
      <c r="I6" s="24">
        <v>6</v>
      </c>
      <c r="J6" s="24">
        <v>6</v>
      </c>
      <c r="K6" s="24">
        <v>1</v>
      </c>
      <c r="L6" s="24">
        <v>3</v>
      </c>
      <c r="M6" s="24">
        <v>21</v>
      </c>
      <c r="N6" s="24">
        <v>69</v>
      </c>
      <c r="O6" s="24">
        <v>2</v>
      </c>
      <c r="P6" s="24">
        <v>71</v>
      </c>
      <c r="Q6" s="14">
        <f t="shared" ref="Q6:Q19" si="0">SUM(C6:P6)</f>
        <v>654</v>
      </c>
      <c r="R6" s="15">
        <v>0.64763995609220637</v>
      </c>
    </row>
    <row r="7" spans="1:18" ht="75" x14ac:dyDescent="0.3">
      <c r="A7" s="22">
        <v>2</v>
      </c>
      <c r="B7" s="23" t="s">
        <v>32</v>
      </c>
      <c r="C7" s="24">
        <v>2</v>
      </c>
      <c r="D7" s="24">
        <v>7</v>
      </c>
      <c r="E7" s="24">
        <v>7</v>
      </c>
      <c r="F7" s="24">
        <v>0</v>
      </c>
      <c r="G7" s="24">
        <v>7</v>
      </c>
      <c r="H7" s="24">
        <v>6</v>
      </c>
      <c r="I7" s="24">
        <v>0</v>
      </c>
      <c r="J7" s="24">
        <v>4</v>
      </c>
      <c r="K7" s="24">
        <v>3</v>
      </c>
      <c r="L7" s="24">
        <v>0</v>
      </c>
      <c r="M7" s="24">
        <v>17</v>
      </c>
      <c r="N7" s="24">
        <v>15</v>
      </c>
      <c r="O7" s="24">
        <v>10</v>
      </c>
      <c r="P7" s="24">
        <v>19</v>
      </c>
      <c r="Q7" s="14">
        <f t="shared" si="0"/>
        <v>97</v>
      </c>
      <c r="R7" s="15">
        <v>7.3545554335894617E-2</v>
      </c>
    </row>
    <row r="8" spans="1:18" ht="37.5" x14ac:dyDescent="0.3">
      <c r="A8" s="22">
        <v>3</v>
      </c>
      <c r="B8" s="23" t="s">
        <v>33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1</v>
      </c>
      <c r="J8" s="24">
        <v>1</v>
      </c>
      <c r="K8" s="24">
        <v>0</v>
      </c>
      <c r="L8" s="24">
        <v>0</v>
      </c>
      <c r="M8" s="24">
        <v>2</v>
      </c>
      <c r="N8" s="24">
        <v>0</v>
      </c>
      <c r="O8" s="24">
        <v>5</v>
      </c>
      <c r="P8" s="24">
        <v>16</v>
      </c>
      <c r="Q8" s="14">
        <f t="shared" si="0"/>
        <v>25</v>
      </c>
      <c r="R8" s="15">
        <v>1.4270032930845226E-2</v>
      </c>
    </row>
    <row r="9" spans="1:18" ht="37.5" x14ac:dyDescent="0.3">
      <c r="A9" s="22">
        <v>4</v>
      </c>
      <c r="B9" s="23" t="s">
        <v>34</v>
      </c>
      <c r="C9" s="24">
        <v>0</v>
      </c>
      <c r="D9" s="24">
        <v>0</v>
      </c>
      <c r="E9" s="24">
        <v>6</v>
      </c>
      <c r="F9" s="24">
        <v>0</v>
      </c>
      <c r="G9" s="24">
        <v>3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1</v>
      </c>
      <c r="N9" s="24">
        <v>9</v>
      </c>
      <c r="O9" s="24">
        <v>0</v>
      </c>
      <c r="P9" s="24">
        <v>2</v>
      </c>
      <c r="Q9" s="14">
        <f t="shared" si="0"/>
        <v>21</v>
      </c>
      <c r="R9" s="15">
        <v>6.5861690450054883E-3</v>
      </c>
    </row>
    <row r="10" spans="1:18" ht="37.5" x14ac:dyDescent="0.3">
      <c r="A10" s="22">
        <v>5</v>
      </c>
      <c r="B10" s="23" t="s">
        <v>35</v>
      </c>
      <c r="C10" s="24">
        <v>0</v>
      </c>
      <c r="D10" s="24">
        <v>0</v>
      </c>
      <c r="E10" s="24">
        <v>1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1</v>
      </c>
      <c r="N10" s="24">
        <v>0</v>
      </c>
      <c r="O10" s="24">
        <v>0</v>
      </c>
      <c r="P10" s="24">
        <v>0</v>
      </c>
      <c r="Q10" s="14">
        <f t="shared" ref="Q10:Q16" si="1">SUM(C10:P10)</f>
        <v>2</v>
      </c>
      <c r="R10" s="15">
        <v>2.1953896816684962E-3</v>
      </c>
    </row>
    <row r="11" spans="1:18" x14ac:dyDescent="0.3">
      <c r="A11" s="22">
        <v>6</v>
      </c>
      <c r="B11" s="23" t="s">
        <v>36</v>
      </c>
      <c r="C11" s="24">
        <v>3</v>
      </c>
      <c r="D11" s="24">
        <v>4</v>
      </c>
      <c r="E11" s="24">
        <v>12</v>
      </c>
      <c r="F11" s="24">
        <v>1</v>
      </c>
      <c r="G11" s="24">
        <v>5</v>
      </c>
      <c r="H11" s="24">
        <v>3</v>
      </c>
      <c r="I11" s="24">
        <v>1</v>
      </c>
      <c r="J11" s="24">
        <v>4</v>
      </c>
      <c r="K11" s="24">
        <v>2</v>
      </c>
      <c r="L11" s="24">
        <v>1</v>
      </c>
      <c r="M11" s="24">
        <v>16</v>
      </c>
      <c r="N11" s="24">
        <v>43</v>
      </c>
      <c r="O11" s="24">
        <v>9</v>
      </c>
      <c r="P11" s="24">
        <v>30</v>
      </c>
      <c r="Q11" s="14">
        <f t="shared" si="1"/>
        <v>134</v>
      </c>
      <c r="R11" s="15">
        <v>0.10428100987925357</v>
      </c>
    </row>
    <row r="12" spans="1:18" ht="37.5" x14ac:dyDescent="0.3">
      <c r="A12" s="22">
        <v>7</v>
      </c>
      <c r="B12" s="23" t="s">
        <v>37</v>
      </c>
      <c r="C12" s="24">
        <v>0</v>
      </c>
      <c r="D12" s="24">
        <v>0</v>
      </c>
      <c r="E12" s="24">
        <v>2</v>
      </c>
      <c r="F12" s="24">
        <v>0</v>
      </c>
      <c r="G12" s="24">
        <v>1</v>
      </c>
      <c r="H12" s="24">
        <v>0</v>
      </c>
      <c r="I12" s="24">
        <v>0</v>
      </c>
      <c r="J12" s="24">
        <v>1</v>
      </c>
      <c r="K12" s="24">
        <v>0</v>
      </c>
      <c r="L12" s="24">
        <v>0</v>
      </c>
      <c r="M12" s="24">
        <v>7</v>
      </c>
      <c r="N12" s="24">
        <v>0</v>
      </c>
      <c r="O12" s="24">
        <v>3</v>
      </c>
      <c r="P12" s="24">
        <v>21</v>
      </c>
      <c r="Q12" s="14">
        <f t="shared" si="1"/>
        <v>35</v>
      </c>
      <c r="R12" s="15">
        <v>3.512623490669594E-2</v>
      </c>
    </row>
    <row r="13" spans="1:18" ht="75" x14ac:dyDescent="0.3">
      <c r="A13" s="22">
        <v>8</v>
      </c>
      <c r="B13" s="23" t="s">
        <v>38</v>
      </c>
      <c r="C13" s="24">
        <v>0</v>
      </c>
      <c r="D13" s="24">
        <v>0</v>
      </c>
      <c r="E13" s="24">
        <v>2</v>
      </c>
      <c r="F13" s="24">
        <v>0</v>
      </c>
      <c r="G13" s="24">
        <v>1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2</v>
      </c>
      <c r="N13" s="24">
        <v>0</v>
      </c>
      <c r="O13" s="24">
        <v>4</v>
      </c>
      <c r="P13" s="24">
        <v>17</v>
      </c>
      <c r="Q13" s="14">
        <f t="shared" si="1"/>
        <v>26</v>
      </c>
      <c r="R13" s="15">
        <v>1.8660812294182216E-2</v>
      </c>
    </row>
    <row r="14" spans="1:18" x14ac:dyDescent="0.3">
      <c r="A14" s="22">
        <v>9</v>
      </c>
      <c r="B14" s="23" t="s">
        <v>39</v>
      </c>
      <c r="C14" s="24">
        <v>1</v>
      </c>
      <c r="D14" s="24">
        <v>1</v>
      </c>
      <c r="E14" s="24">
        <v>1</v>
      </c>
      <c r="F14" s="24">
        <v>0</v>
      </c>
      <c r="G14" s="24">
        <v>3</v>
      </c>
      <c r="H14" s="24">
        <v>4</v>
      </c>
      <c r="I14" s="24">
        <v>2</v>
      </c>
      <c r="J14" s="24">
        <v>1</v>
      </c>
      <c r="K14" s="24">
        <v>1</v>
      </c>
      <c r="L14" s="24">
        <v>0</v>
      </c>
      <c r="M14" s="24">
        <v>14</v>
      </c>
      <c r="N14" s="24">
        <v>3</v>
      </c>
      <c r="O14" s="24">
        <v>0</v>
      </c>
      <c r="P14" s="24">
        <v>14</v>
      </c>
      <c r="Q14" s="14">
        <f t="shared" si="1"/>
        <v>45</v>
      </c>
      <c r="R14" s="15">
        <v>4.6103183315038418E-2</v>
      </c>
    </row>
    <row r="15" spans="1:18" ht="37.5" x14ac:dyDescent="0.3">
      <c r="A15" s="22">
        <v>10</v>
      </c>
      <c r="B15" s="23" t="s">
        <v>40</v>
      </c>
      <c r="C15" s="24">
        <v>0</v>
      </c>
      <c r="D15" s="24">
        <v>0</v>
      </c>
      <c r="E15" s="24">
        <v>1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3</v>
      </c>
      <c r="Q15" s="14">
        <f t="shared" si="1"/>
        <v>4</v>
      </c>
      <c r="R15" s="15">
        <v>4.3907793633369925E-3</v>
      </c>
    </row>
    <row r="16" spans="1:18" x14ac:dyDescent="0.3">
      <c r="A16" s="22">
        <v>11</v>
      </c>
      <c r="B16" s="23" t="s">
        <v>41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1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4</v>
      </c>
      <c r="O16" s="24">
        <v>0</v>
      </c>
      <c r="P16" s="24">
        <v>4</v>
      </c>
      <c r="Q16" s="14">
        <f t="shared" si="1"/>
        <v>9</v>
      </c>
      <c r="R16" s="15">
        <v>9.8792535675082324E-3</v>
      </c>
    </row>
    <row r="17" spans="1:18" x14ac:dyDescent="0.3">
      <c r="A17" s="22">
        <v>12</v>
      </c>
      <c r="B17" s="23" t="s">
        <v>42</v>
      </c>
      <c r="C17" s="24">
        <v>0</v>
      </c>
      <c r="D17" s="24">
        <v>0</v>
      </c>
      <c r="E17" s="24">
        <v>2</v>
      </c>
      <c r="F17" s="24">
        <v>0</v>
      </c>
      <c r="G17" s="24">
        <v>0</v>
      </c>
      <c r="H17" s="24">
        <v>0</v>
      </c>
      <c r="I17" s="24">
        <v>0</v>
      </c>
      <c r="J17" s="24">
        <v>1</v>
      </c>
      <c r="K17" s="24">
        <v>1</v>
      </c>
      <c r="L17" s="24">
        <v>0</v>
      </c>
      <c r="M17" s="24">
        <v>1</v>
      </c>
      <c r="N17" s="24">
        <v>0</v>
      </c>
      <c r="O17" s="24">
        <v>1</v>
      </c>
      <c r="P17" s="24">
        <v>2</v>
      </c>
      <c r="Q17" s="14">
        <f t="shared" si="0"/>
        <v>8</v>
      </c>
      <c r="R17" s="15">
        <v>7.6838638858397366E-3</v>
      </c>
    </row>
    <row r="18" spans="1:18" ht="37.5" x14ac:dyDescent="0.3">
      <c r="A18" s="22">
        <v>13</v>
      </c>
      <c r="B18" s="23" t="s">
        <v>43</v>
      </c>
      <c r="C18" s="24">
        <v>1</v>
      </c>
      <c r="D18" s="24">
        <v>1</v>
      </c>
      <c r="E18" s="24">
        <v>5</v>
      </c>
      <c r="F18" s="24">
        <v>0</v>
      </c>
      <c r="G18" s="24">
        <v>0</v>
      </c>
      <c r="H18" s="24">
        <v>1</v>
      </c>
      <c r="I18" s="24">
        <v>2</v>
      </c>
      <c r="J18" s="24">
        <v>0</v>
      </c>
      <c r="K18" s="24">
        <v>0</v>
      </c>
      <c r="L18" s="24">
        <v>1</v>
      </c>
      <c r="M18" s="24">
        <v>0</v>
      </c>
      <c r="N18" s="24">
        <v>1</v>
      </c>
      <c r="O18" s="24">
        <v>1</v>
      </c>
      <c r="P18" s="24">
        <v>0</v>
      </c>
      <c r="Q18" s="14">
        <f t="shared" si="0"/>
        <v>13</v>
      </c>
      <c r="R18" s="15">
        <v>1.3172338090010977E-2</v>
      </c>
    </row>
    <row r="19" spans="1:18" x14ac:dyDescent="0.3">
      <c r="A19" s="22">
        <v>14</v>
      </c>
      <c r="B19" s="23" t="s">
        <v>44</v>
      </c>
      <c r="C19" s="24">
        <v>0</v>
      </c>
      <c r="D19" s="24">
        <v>0</v>
      </c>
      <c r="E19" s="24">
        <v>2</v>
      </c>
      <c r="F19" s="24">
        <v>1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1</v>
      </c>
      <c r="M19" s="24">
        <v>2</v>
      </c>
      <c r="N19" s="24">
        <v>0</v>
      </c>
      <c r="O19" s="24">
        <v>0</v>
      </c>
      <c r="P19" s="24">
        <v>7</v>
      </c>
      <c r="Q19" s="14">
        <f t="shared" si="0"/>
        <v>13</v>
      </c>
      <c r="R19" s="15">
        <v>1.4270032930845226E-2</v>
      </c>
    </row>
    <row r="20" spans="1:18" x14ac:dyDescent="0.3">
      <c r="A20" s="22">
        <v>15</v>
      </c>
      <c r="B20" s="23" t="s">
        <v>45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5">
        <v>0</v>
      </c>
      <c r="I20" s="24">
        <v>0</v>
      </c>
      <c r="J20" s="24">
        <v>0</v>
      </c>
      <c r="K20" s="24">
        <v>0</v>
      </c>
      <c r="L20" s="24">
        <v>0</v>
      </c>
      <c r="M20" s="24">
        <v>1</v>
      </c>
      <c r="N20" s="24">
        <v>0</v>
      </c>
      <c r="O20" s="24">
        <v>0</v>
      </c>
      <c r="P20" s="24">
        <v>1</v>
      </c>
      <c r="Q20" s="14">
        <f>SUM(C20:P20)</f>
        <v>2</v>
      </c>
      <c r="R20" s="15">
        <v>2.1953896816684962E-3</v>
      </c>
    </row>
    <row r="21" spans="1:18" x14ac:dyDescent="0.3">
      <c r="A21" s="16"/>
      <c r="B21" s="17"/>
      <c r="C21" s="13"/>
      <c r="D21" s="13"/>
      <c r="E21" s="13"/>
      <c r="F21" s="13"/>
      <c r="G21" s="13"/>
      <c r="H21" s="18"/>
      <c r="I21" s="13"/>
      <c r="J21" s="13"/>
      <c r="K21" s="13"/>
      <c r="L21" s="13"/>
      <c r="M21" s="13"/>
      <c r="N21" s="13"/>
      <c r="O21" s="13"/>
      <c r="P21" s="13"/>
      <c r="Q21" s="13"/>
      <c r="R21" s="19"/>
    </row>
    <row r="22" spans="1:18" ht="20.25" x14ac:dyDescent="0.3">
      <c r="A22" s="199" t="s">
        <v>51</v>
      </c>
      <c r="B22" s="199"/>
      <c r="C22" s="20">
        <f t="shared" ref="C22:P22" si="2">SUM(C6:C20)</f>
        <v>12</v>
      </c>
      <c r="D22" s="20">
        <f t="shared" si="2"/>
        <v>419</v>
      </c>
      <c r="E22" s="20">
        <f t="shared" si="2"/>
        <v>64</v>
      </c>
      <c r="F22" s="20">
        <f t="shared" si="2"/>
        <v>5</v>
      </c>
      <c r="G22" s="20">
        <f t="shared" si="2"/>
        <v>42</v>
      </c>
      <c r="H22" s="20">
        <f t="shared" si="2"/>
        <v>31</v>
      </c>
      <c r="I22" s="20">
        <f t="shared" si="2"/>
        <v>12</v>
      </c>
      <c r="J22" s="20">
        <f t="shared" si="2"/>
        <v>18</v>
      </c>
      <c r="K22" s="20">
        <f t="shared" si="2"/>
        <v>8</v>
      </c>
      <c r="L22" s="20">
        <f t="shared" si="2"/>
        <v>6</v>
      </c>
      <c r="M22" s="20">
        <f t="shared" si="2"/>
        <v>85</v>
      </c>
      <c r="N22" s="20">
        <f t="shared" si="2"/>
        <v>144</v>
      </c>
      <c r="O22" s="20">
        <f t="shared" si="2"/>
        <v>35</v>
      </c>
      <c r="P22" s="20">
        <f t="shared" si="2"/>
        <v>207</v>
      </c>
      <c r="Q22" s="20">
        <f>SUM(C22:P22)</f>
        <v>1088</v>
      </c>
      <c r="R22" s="21">
        <v>1.0000000000000002</v>
      </c>
    </row>
  </sheetData>
  <mergeCells count="3">
    <mergeCell ref="A1:R1"/>
    <mergeCell ref="A2:R2"/>
    <mergeCell ref="A22:B22"/>
  </mergeCell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view="pageBreakPreview" zoomScale="115" zoomScaleNormal="70" zoomScaleSheetLayoutView="115" workbookViewId="0">
      <selection activeCell="D15" sqref="D15"/>
    </sheetView>
  </sheetViews>
  <sheetFormatPr defaultColWidth="7.109375" defaultRowHeight="18" x14ac:dyDescent="0.25"/>
  <cols>
    <col min="1" max="1" width="3.44140625" style="2" bestFit="1" customWidth="1"/>
    <col min="2" max="2" width="19.33203125" style="3" bestFit="1" customWidth="1"/>
    <col min="3" max="3" width="15.109375" style="3" customWidth="1"/>
    <col min="4" max="4" width="12.6640625" style="3" customWidth="1"/>
    <col min="5" max="5" width="8.109375" style="3" bestFit="1" customWidth="1"/>
    <col min="6" max="6" width="8.6640625" style="3" customWidth="1"/>
    <col min="7" max="7" width="11.33203125" style="3" bestFit="1" customWidth="1"/>
    <col min="8" max="8" width="8.109375" style="3" bestFit="1" customWidth="1"/>
    <col min="9" max="9" width="8.109375" style="3" customWidth="1"/>
    <col min="10" max="10" width="11" style="3" customWidth="1"/>
    <col min="11" max="12" width="8.109375" style="3" customWidth="1"/>
    <col min="13" max="13" width="11" style="3" customWidth="1"/>
    <col min="14" max="14" width="8.109375" style="3" customWidth="1"/>
    <col min="15" max="15" width="9.88671875" style="3" customWidth="1"/>
    <col min="16" max="16" width="12.109375" style="1" bestFit="1" customWidth="1"/>
    <col min="17" max="17" width="11.5546875" style="1" customWidth="1"/>
    <col min="18" max="16384" width="7.109375" style="1"/>
  </cols>
  <sheetData>
    <row r="1" spans="1:15" ht="20.25" x14ac:dyDescent="0.25">
      <c r="A1" s="130" t="s">
        <v>228</v>
      </c>
      <c r="B1" s="131"/>
      <c r="C1" s="131"/>
      <c r="D1" s="131"/>
      <c r="E1" s="131"/>
      <c r="F1" s="131"/>
      <c r="G1" s="131"/>
      <c r="H1" s="131"/>
      <c r="I1" s="131"/>
      <c r="J1" s="1"/>
      <c r="K1" s="1"/>
      <c r="L1" s="1"/>
      <c r="M1" s="1"/>
      <c r="N1" s="1"/>
      <c r="O1" s="1"/>
    </row>
    <row r="2" spans="1:15" ht="20.25" x14ac:dyDescent="0.25">
      <c r="A2" s="130" t="s">
        <v>28</v>
      </c>
      <c r="B2" s="130"/>
      <c r="C2" s="130"/>
      <c r="D2" s="130"/>
      <c r="E2" s="130"/>
      <c r="F2" s="130"/>
      <c r="G2" s="130"/>
      <c r="H2" s="130"/>
      <c r="I2" s="130"/>
      <c r="J2" s="1"/>
      <c r="K2" s="1"/>
      <c r="L2" s="1"/>
      <c r="M2" s="1"/>
      <c r="N2" s="1"/>
      <c r="O2" s="1"/>
    </row>
    <row r="3" spans="1:15" ht="18.75" x14ac:dyDescent="0.3">
      <c r="A3" s="61"/>
      <c r="B3" s="76"/>
      <c r="C3" s="76"/>
      <c r="D3" s="76"/>
      <c r="E3" s="76"/>
      <c r="F3" s="76"/>
      <c r="G3" s="76" t="s">
        <v>279</v>
      </c>
      <c r="H3" s="76"/>
      <c r="I3" s="76"/>
      <c r="J3" s="1"/>
      <c r="K3" s="1"/>
      <c r="L3" s="1"/>
      <c r="M3" s="1"/>
      <c r="N3" s="1"/>
      <c r="O3" s="1"/>
    </row>
    <row r="4" spans="1:15" x14ac:dyDescent="0.25">
      <c r="A4" s="132" t="s">
        <v>52</v>
      </c>
      <c r="B4" s="132" t="s">
        <v>64</v>
      </c>
      <c r="C4" s="136" t="s">
        <v>229</v>
      </c>
      <c r="D4" s="139" t="s">
        <v>223</v>
      </c>
      <c r="E4" s="140"/>
      <c r="F4" s="140"/>
      <c r="G4" s="140"/>
      <c r="H4" s="140"/>
      <c r="I4" s="141"/>
      <c r="J4" s="1"/>
      <c r="K4" s="1"/>
      <c r="L4" s="1"/>
      <c r="M4" s="1"/>
      <c r="N4" s="1"/>
      <c r="O4" s="1"/>
    </row>
    <row r="5" spans="1:15" x14ac:dyDescent="0.25">
      <c r="A5" s="133"/>
      <c r="B5" s="133"/>
      <c r="C5" s="137"/>
      <c r="D5" s="142"/>
      <c r="E5" s="143"/>
      <c r="F5" s="143"/>
      <c r="G5" s="143"/>
      <c r="H5" s="143"/>
      <c r="I5" s="144"/>
      <c r="J5" s="1"/>
      <c r="K5" s="1"/>
      <c r="L5" s="1"/>
      <c r="M5" s="1"/>
      <c r="N5" s="1"/>
      <c r="O5" s="1"/>
    </row>
    <row r="6" spans="1:15" x14ac:dyDescent="0.25">
      <c r="A6" s="133"/>
      <c r="B6" s="133"/>
      <c r="C6" s="137"/>
      <c r="D6" s="145" t="s">
        <v>224</v>
      </c>
      <c r="E6" s="147" t="s">
        <v>12</v>
      </c>
      <c r="F6" s="149" t="s">
        <v>225</v>
      </c>
      <c r="G6" s="147" t="s">
        <v>12</v>
      </c>
      <c r="H6" s="149" t="s">
        <v>226</v>
      </c>
      <c r="I6" s="151" t="s">
        <v>12</v>
      </c>
      <c r="J6" s="1"/>
      <c r="K6" s="1"/>
      <c r="L6" s="1"/>
      <c r="M6" s="1"/>
      <c r="N6" s="1"/>
      <c r="O6" s="1"/>
    </row>
    <row r="7" spans="1:15" x14ac:dyDescent="0.25">
      <c r="A7" s="134"/>
      <c r="B7" s="134"/>
      <c r="C7" s="138"/>
      <c r="D7" s="146"/>
      <c r="E7" s="148"/>
      <c r="F7" s="150"/>
      <c r="G7" s="148"/>
      <c r="H7" s="150"/>
      <c r="I7" s="152"/>
      <c r="J7" s="1"/>
      <c r="K7" s="1"/>
      <c r="L7" s="1"/>
      <c r="M7" s="1"/>
      <c r="N7" s="1"/>
      <c r="O7" s="1"/>
    </row>
    <row r="8" spans="1:15" x14ac:dyDescent="0.25">
      <c r="A8" s="135" t="s">
        <v>227</v>
      </c>
      <c r="B8" s="135"/>
      <c r="C8" s="68">
        <f>SUM(C9:C25)</f>
        <v>1395</v>
      </c>
      <c r="D8" s="68">
        <f>SUM(D9:D25)</f>
        <v>684</v>
      </c>
      <c r="E8" s="81">
        <f>+D8/C8*100</f>
        <v>49.032258064516128</v>
      </c>
      <c r="F8" s="68">
        <f>+C8-D8</f>
        <v>711</v>
      </c>
      <c r="G8" s="81">
        <f>+F8/C8*100</f>
        <v>50.967741935483865</v>
      </c>
      <c r="H8" s="68">
        <f>SUM(H9:H25)</f>
        <v>493</v>
      </c>
      <c r="I8" s="81">
        <f>+H8/C8*100</f>
        <v>35.340501792114701</v>
      </c>
      <c r="J8" s="1"/>
      <c r="K8" s="1"/>
      <c r="L8" s="1"/>
      <c r="M8" s="1"/>
      <c r="N8" s="1"/>
      <c r="O8" s="1"/>
    </row>
    <row r="9" spans="1:15" x14ac:dyDescent="0.25">
      <c r="A9" s="55">
        <v>1</v>
      </c>
      <c r="B9" s="59" t="s">
        <v>230</v>
      </c>
      <c r="C9" s="60">
        <v>239</v>
      </c>
      <c r="D9" s="60">
        <v>102</v>
      </c>
      <c r="E9" s="82">
        <f t="shared" ref="E9:E25" si="0">+D9/C9*100</f>
        <v>42.677824267782427</v>
      </c>
      <c r="F9" s="64">
        <f t="shared" ref="F9:F25" si="1">+C9-D9</f>
        <v>137</v>
      </c>
      <c r="G9" s="82">
        <f t="shared" ref="G9:G25" si="2">+F9/C9*100</f>
        <v>57.322175732217573</v>
      </c>
      <c r="H9" s="60">
        <v>76</v>
      </c>
      <c r="I9" s="82">
        <f t="shared" ref="I9:I25" si="3">+H9/C9*100</f>
        <v>31.799163179916317</v>
      </c>
      <c r="J9" s="1"/>
      <c r="K9" s="1"/>
      <c r="L9" s="1"/>
      <c r="M9" s="1"/>
      <c r="N9" s="1"/>
      <c r="O9" s="1"/>
    </row>
    <row r="10" spans="1:15" x14ac:dyDescent="0.25">
      <c r="A10" s="55">
        <f>+A9+1</f>
        <v>2</v>
      </c>
      <c r="B10" s="59" t="s">
        <v>231</v>
      </c>
      <c r="C10" s="60">
        <v>174</v>
      </c>
      <c r="D10" s="60">
        <v>52</v>
      </c>
      <c r="E10" s="82">
        <f t="shared" si="0"/>
        <v>29.885057471264371</v>
      </c>
      <c r="F10" s="64">
        <f t="shared" si="1"/>
        <v>122</v>
      </c>
      <c r="G10" s="82">
        <f t="shared" si="2"/>
        <v>70.114942528735639</v>
      </c>
      <c r="H10" s="60">
        <v>65</v>
      </c>
      <c r="I10" s="82">
        <f t="shared" si="3"/>
        <v>37.356321839080458</v>
      </c>
      <c r="J10" s="1"/>
      <c r="K10" s="1"/>
      <c r="L10" s="1"/>
      <c r="M10" s="1"/>
      <c r="N10" s="1"/>
      <c r="O10" s="1"/>
    </row>
    <row r="11" spans="1:15" x14ac:dyDescent="0.25">
      <c r="A11" s="55">
        <v>3</v>
      </c>
      <c r="B11" s="59" t="s">
        <v>232</v>
      </c>
      <c r="C11" s="60">
        <v>103</v>
      </c>
      <c r="D11" s="60">
        <v>63</v>
      </c>
      <c r="E11" s="82">
        <f t="shared" si="0"/>
        <v>61.165048543689316</v>
      </c>
      <c r="F11" s="64">
        <f t="shared" si="1"/>
        <v>40</v>
      </c>
      <c r="G11" s="82">
        <f t="shared" si="2"/>
        <v>38.834951456310677</v>
      </c>
      <c r="H11" s="60">
        <v>37</v>
      </c>
      <c r="I11" s="82">
        <f t="shared" si="3"/>
        <v>35.922330097087382</v>
      </c>
      <c r="J11" s="1"/>
      <c r="K11" s="1"/>
      <c r="L11" s="1"/>
      <c r="M11" s="1"/>
      <c r="N11" s="1"/>
      <c r="O11" s="1"/>
    </row>
    <row r="12" spans="1:15" x14ac:dyDescent="0.25">
      <c r="A12" s="55">
        <f t="shared" ref="A12" si="4">+A11+1</f>
        <v>4</v>
      </c>
      <c r="B12" s="59" t="s">
        <v>233</v>
      </c>
      <c r="C12" s="60">
        <v>27</v>
      </c>
      <c r="D12" s="60">
        <v>8</v>
      </c>
      <c r="E12" s="82">
        <f t="shared" si="0"/>
        <v>29.629629629629626</v>
      </c>
      <c r="F12" s="64">
        <f t="shared" si="1"/>
        <v>19</v>
      </c>
      <c r="G12" s="82">
        <f t="shared" si="2"/>
        <v>70.370370370370367</v>
      </c>
      <c r="H12" s="60">
        <v>8</v>
      </c>
      <c r="I12" s="82">
        <f t="shared" si="3"/>
        <v>29.629629629629626</v>
      </c>
      <c r="J12" s="1"/>
      <c r="K12" s="1"/>
      <c r="L12" s="1"/>
      <c r="M12" s="1"/>
      <c r="N12" s="1"/>
      <c r="O12" s="1"/>
    </row>
    <row r="13" spans="1:15" x14ac:dyDescent="0.25">
      <c r="A13" s="55">
        <v>5</v>
      </c>
      <c r="B13" s="59" t="s">
        <v>234</v>
      </c>
      <c r="C13" s="60">
        <v>56</v>
      </c>
      <c r="D13" s="60">
        <v>30</v>
      </c>
      <c r="E13" s="82">
        <f t="shared" si="0"/>
        <v>53.571428571428569</v>
      </c>
      <c r="F13" s="64">
        <f t="shared" si="1"/>
        <v>26</v>
      </c>
      <c r="G13" s="82">
        <f t="shared" si="2"/>
        <v>46.428571428571431</v>
      </c>
      <c r="H13" s="60">
        <v>23</v>
      </c>
      <c r="I13" s="82">
        <f t="shared" si="3"/>
        <v>41.071428571428569</v>
      </c>
      <c r="J13" s="1"/>
      <c r="K13" s="1"/>
      <c r="L13" s="1"/>
      <c r="M13" s="1"/>
      <c r="N13" s="1"/>
      <c r="O13" s="1"/>
    </row>
    <row r="14" spans="1:15" x14ac:dyDescent="0.25">
      <c r="A14" s="55">
        <f t="shared" ref="A14" si="5">+A13+1</f>
        <v>6</v>
      </c>
      <c r="B14" s="59" t="s">
        <v>235</v>
      </c>
      <c r="C14" s="60">
        <v>7</v>
      </c>
      <c r="D14" s="60">
        <v>5</v>
      </c>
      <c r="E14" s="82">
        <f t="shared" si="0"/>
        <v>71.428571428571431</v>
      </c>
      <c r="F14" s="64">
        <f t="shared" si="1"/>
        <v>2</v>
      </c>
      <c r="G14" s="82">
        <f t="shared" si="2"/>
        <v>28.571428571428569</v>
      </c>
      <c r="H14" s="60">
        <v>2</v>
      </c>
      <c r="I14" s="83">
        <f t="shared" si="3"/>
        <v>28.571428571428569</v>
      </c>
      <c r="J14" s="1"/>
      <c r="K14" s="1"/>
      <c r="L14" s="1"/>
      <c r="M14" s="1"/>
      <c r="N14" s="1"/>
      <c r="O14" s="1"/>
    </row>
    <row r="15" spans="1:15" x14ac:dyDescent="0.25">
      <c r="A15" s="55">
        <v>7</v>
      </c>
      <c r="B15" s="59" t="s">
        <v>236</v>
      </c>
      <c r="C15" s="60">
        <v>135</v>
      </c>
      <c r="D15" s="60">
        <v>58</v>
      </c>
      <c r="E15" s="82">
        <f t="shared" si="0"/>
        <v>42.962962962962962</v>
      </c>
      <c r="F15" s="64">
        <f t="shared" si="1"/>
        <v>77</v>
      </c>
      <c r="G15" s="82">
        <f t="shared" si="2"/>
        <v>57.037037037037038</v>
      </c>
      <c r="H15" s="60">
        <v>47</v>
      </c>
      <c r="I15" s="83">
        <f t="shared" si="3"/>
        <v>34.814814814814817</v>
      </c>
      <c r="J15" s="1"/>
      <c r="K15" s="1"/>
      <c r="L15" s="1"/>
      <c r="M15" s="1"/>
      <c r="N15" s="1"/>
      <c r="O15" s="1"/>
    </row>
    <row r="16" spans="1:15" x14ac:dyDescent="0.25">
      <c r="A16" s="55">
        <f t="shared" ref="A16" si="6">+A15+1</f>
        <v>8</v>
      </c>
      <c r="B16" s="59" t="s">
        <v>237</v>
      </c>
      <c r="C16" s="60">
        <v>15</v>
      </c>
      <c r="D16" s="60">
        <v>5</v>
      </c>
      <c r="E16" s="82">
        <f t="shared" si="0"/>
        <v>33.333333333333329</v>
      </c>
      <c r="F16" s="64">
        <f t="shared" si="1"/>
        <v>10</v>
      </c>
      <c r="G16" s="82">
        <f t="shared" si="2"/>
        <v>66.666666666666657</v>
      </c>
      <c r="H16" s="60">
        <v>6</v>
      </c>
      <c r="I16" s="83">
        <f t="shared" si="3"/>
        <v>40</v>
      </c>
      <c r="J16" s="1"/>
      <c r="K16" s="1"/>
      <c r="L16" s="1"/>
      <c r="M16" s="1"/>
      <c r="N16" s="1"/>
      <c r="O16" s="1"/>
    </row>
    <row r="17" spans="1:15" x14ac:dyDescent="0.25">
      <c r="A17" s="55">
        <v>9</v>
      </c>
      <c r="B17" s="59" t="s">
        <v>238</v>
      </c>
      <c r="C17" s="60">
        <v>21</v>
      </c>
      <c r="D17" s="60">
        <v>12</v>
      </c>
      <c r="E17" s="82">
        <f t="shared" si="0"/>
        <v>57.142857142857139</v>
      </c>
      <c r="F17" s="64">
        <f t="shared" si="1"/>
        <v>9</v>
      </c>
      <c r="G17" s="82">
        <f t="shared" si="2"/>
        <v>42.857142857142854</v>
      </c>
      <c r="H17" s="60">
        <v>4</v>
      </c>
      <c r="I17" s="83">
        <f t="shared" si="3"/>
        <v>19.047619047619047</v>
      </c>
      <c r="J17" s="1"/>
      <c r="K17" s="1"/>
      <c r="L17" s="1"/>
      <c r="M17" s="1"/>
      <c r="N17" s="1"/>
      <c r="O17" s="1"/>
    </row>
    <row r="18" spans="1:15" x14ac:dyDescent="0.25">
      <c r="A18" s="55">
        <f t="shared" ref="A18" si="7">+A17+1</f>
        <v>10</v>
      </c>
      <c r="B18" s="59" t="s">
        <v>239</v>
      </c>
      <c r="C18" s="60">
        <v>31</v>
      </c>
      <c r="D18" s="60">
        <v>21</v>
      </c>
      <c r="E18" s="82">
        <f t="shared" si="0"/>
        <v>67.741935483870961</v>
      </c>
      <c r="F18" s="64">
        <f t="shared" si="1"/>
        <v>10</v>
      </c>
      <c r="G18" s="82">
        <f t="shared" si="2"/>
        <v>32.258064516129032</v>
      </c>
      <c r="H18" s="60">
        <v>10</v>
      </c>
      <c r="I18" s="83">
        <f t="shared" si="3"/>
        <v>32.258064516129032</v>
      </c>
      <c r="J18" s="1"/>
      <c r="K18" s="1"/>
      <c r="L18" s="1"/>
      <c r="M18" s="1"/>
      <c r="N18" s="1"/>
      <c r="O18" s="1"/>
    </row>
    <row r="19" spans="1:15" x14ac:dyDescent="0.25">
      <c r="A19" s="55">
        <v>11</v>
      </c>
      <c r="B19" s="59" t="s">
        <v>240</v>
      </c>
      <c r="C19" s="60">
        <v>15</v>
      </c>
      <c r="D19" s="60">
        <v>9</v>
      </c>
      <c r="E19" s="82">
        <f t="shared" si="0"/>
        <v>60</v>
      </c>
      <c r="F19" s="64">
        <f t="shared" si="1"/>
        <v>6</v>
      </c>
      <c r="G19" s="82">
        <f t="shared" si="2"/>
        <v>40</v>
      </c>
      <c r="H19" s="60">
        <v>5</v>
      </c>
      <c r="I19" s="83">
        <f t="shared" si="3"/>
        <v>33.333333333333329</v>
      </c>
      <c r="J19" s="1"/>
      <c r="K19" s="1"/>
      <c r="L19" s="1"/>
      <c r="M19" s="1"/>
      <c r="N19" s="1"/>
      <c r="O19" s="1"/>
    </row>
    <row r="20" spans="1:15" x14ac:dyDescent="0.25">
      <c r="A20" s="55">
        <f t="shared" ref="A20" si="8">+A19+1</f>
        <v>12</v>
      </c>
      <c r="B20" s="59" t="s">
        <v>241</v>
      </c>
      <c r="C20" s="60">
        <v>192</v>
      </c>
      <c r="D20" s="60">
        <v>112</v>
      </c>
      <c r="E20" s="82">
        <f t="shared" si="0"/>
        <v>58.333333333333336</v>
      </c>
      <c r="F20" s="64">
        <f t="shared" si="1"/>
        <v>80</v>
      </c>
      <c r="G20" s="82">
        <f t="shared" si="2"/>
        <v>41.666666666666671</v>
      </c>
      <c r="H20" s="60">
        <v>68</v>
      </c>
      <c r="I20" s="83">
        <f t="shared" si="3"/>
        <v>35.416666666666671</v>
      </c>
      <c r="J20" s="1"/>
      <c r="K20" s="1"/>
      <c r="L20" s="1"/>
      <c r="M20" s="1"/>
      <c r="N20" s="1"/>
      <c r="O20" s="1"/>
    </row>
    <row r="21" spans="1:15" x14ac:dyDescent="0.25">
      <c r="A21" s="55">
        <v>13</v>
      </c>
      <c r="B21" s="59" t="s">
        <v>242</v>
      </c>
      <c r="C21" s="60">
        <v>142</v>
      </c>
      <c r="D21" s="60">
        <v>81</v>
      </c>
      <c r="E21" s="82">
        <f t="shared" si="0"/>
        <v>57.04225352112676</v>
      </c>
      <c r="F21" s="64">
        <f t="shared" si="1"/>
        <v>61</v>
      </c>
      <c r="G21" s="82">
        <f t="shared" si="2"/>
        <v>42.95774647887324</v>
      </c>
      <c r="H21" s="60">
        <v>47</v>
      </c>
      <c r="I21" s="83">
        <f t="shared" si="3"/>
        <v>33.098591549295776</v>
      </c>
      <c r="J21" s="1"/>
      <c r="K21" s="1"/>
      <c r="L21" s="1"/>
      <c r="M21" s="1"/>
      <c r="N21" s="1"/>
      <c r="O21" s="1"/>
    </row>
    <row r="22" spans="1:15" x14ac:dyDescent="0.25">
      <c r="A22" s="55">
        <f t="shared" ref="A22" si="9">+A21+1</f>
        <v>14</v>
      </c>
      <c r="B22" s="59" t="s">
        <v>243</v>
      </c>
      <c r="C22" s="60">
        <v>48</v>
      </c>
      <c r="D22" s="60">
        <v>25</v>
      </c>
      <c r="E22" s="82">
        <f t="shared" si="0"/>
        <v>52.083333333333336</v>
      </c>
      <c r="F22" s="64">
        <f t="shared" si="1"/>
        <v>23</v>
      </c>
      <c r="G22" s="82">
        <f t="shared" si="2"/>
        <v>47.916666666666671</v>
      </c>
      <c r="H22" s="60">
        <v>19</v>
      </c>
      <c r="I22" s="83">
        <f t="shared" si="3"/>
        <v>39.583333333333329</v>
      </c>
      <c r="J22" s="1"/>
      <c r="K22" s="1"/>
      <c r="L22" s="1"/>
      <c r="M22" s="1"/>
      <c r="N22" s="1"/>
      <c r="O22" s="1"/>
    </row>
    <row r="23" spans="1:15" x14ac:dyDescent="0.25">
      <c r="A23" s="55">
        <v>15</v>
      </c>
      <c r="B23" s="59" t="s">
        <v>244</v>
      </c>
      <c r="C23" s="60">
        <v>37</v>
      </c>
      <c r="D23" s="60">
        <v>15</v>
      </c>
      <c r="E23" s="82">
        <f t="shared" si="0"/>
        <v>40.54054054054054</v>
      </c>
      <c r="F23" s="64">
        <f t="shared" si="1"/>
        <v>22</v>
      </c>
      <c r="G23" s="82">
        <f t="shared" si="2"/>
        <v>59.45945945945946</v>
      </c>
      <c r="H23" s="60">
        <v>10</v>
      </c>
      <c r="I23" s="83">
        <f t="shared" si="3"/>
        <v>27.027027027027028</v>
      </c>
      <c r="J23" s="1"/>
      <c r="K23" s="1"/>
      <c r="L23" s="1"/>
      <c r="M23" s="1"/>
      <c r="N23" s="1"/>
      <c r="O23" s="1"/>
    </row>
    <row r="24" spans="1:15" x14ac:dyDescent="0.25">
      <c r="A24" s="55">
        <v>16</v>
      </c>
      <c r="B24" s="59" t="s">
        <v>275</v>
      </c>
      <c r="C24" s="60">
        <v>5</v>
      </c>
      <c r="D24" s="60">
        <v>1</v>
      </c>
      <c r="E24" s="82">
        <f t="shared" si="0"/>
        <v>20</v>
      </c>
      <c r="F24" s="64">
        <f t="shared" si="1"/>
        <v>4</v>
      </c>
      <c r="G24" s="82">
        <f t="shared" si="2"/>
        <v>80</v>
      </c>
      <c r="H24" s="60">
        <v>1</v>
      </c>
      <c r="I24" s="83">
        <f t="shared" si="3"/>
        <v>20</v>
      </c>
      <c r="J24" s="1"/>
      <c r="K24" s="1"/>
      <c r="L24" s="1"/>
      <c r="M24" s="1"/>
      <c r="N24" s="1"/>
      <c r="O24" s="1"/>
    </row>
    <row r="25" spans="1:15" x14ac:dyDescent="0.25">
      <c r="A25" s="55">
        <v>17</v>
      </c>
      <c r="B25" s="59" t="s">
        <v>245</v>
      </c>
      <c r="C25" s="60">
        <v>148</v>
      </c>
      <c r="D25" s="60">
        <v>85</v>
      </c>
      <c r="E25" s="82">
        <f t="shared" si="0"/>
        <v>57.432432432432435</v>
      </c>
      <c r="F25" s="64">
        <f t="shared" si="1"/>
        <v>63</v>
      </c>
      <c r="G25" s="82">
        <f t="shared" si="2"/>
        <v>42.567567567567565</v>
      </c>
      <c r="H25" s="60">
        <v>65</v>
      </c>
      <c r="I25" s="83">
        <f t="shared" si="3"/>
        <v>43.918918918918919</v>
      </c>
      <c r="J25" s="1"/>
      <c r="K25" s="1"/>
      <c r="L25" s="1"/>
      <c r="M25" s="1"/>
      <c r="N25" s="1"/>
      <c r="O25" s="1"/>
    </row>
    <row r="26" spans="1:15" x14ac:dyDescent="0.25">
      <c r="A26" s="1"/>
      <c r="B26" s="1"/>
      <c r="C26" s="1"/>
      <c r="D26" s="11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59" spans="1:1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</sheetData>
  <mergeCells count="13">
    <mergeCell ref="A1:I1"/>
    <mergeCell ref="A2:I2"/>
    <mergeCell ref="A4:A7"/>
    <mergeCell ref="A8:B8"/>
    <mergeCell ref="B4:B7"/>
    <mergeCell ref="C4:C7"/>
    <mergeCell ref="D4:I5"/>
    <mergeCell ref="D6:D7"/>
    <mergeCell ref="E6:E7"/>
    <mergeCell ref="F6:F7"/>
    <mergeCell ref="G6:G7"/>
    <mergeCell ref="H6:H7"/>
    <mergeCell ref="I6:I7"/>
  </mergeCells>
  <printOptions horizontalCentered="1"/>
  <pageMargins left="0.19685039370078741" right="0.19685039370078741" top="0.59055118110236227" bottom="0.39370078740157483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zoomScale="110" zoomScaleNormal="100" zoomScaleSheetLayoutView="110" workbookViewId="0">
      <selection activeCell="H3" sqref="H3:I3"/>
    </sheetView>
  </sheetViews>
  <sheetFormatPr defaultRowHeight="18.75" x14ac:dyDescent="0.3"/>
  <cols>
    <col min="1" max="1" width="3.77734375" bestFit="1" customWidth="1"/>
    <col min="2" max="2" width="16.109375" bestFit="1" customWidth="1"/>
    <col min="3" max="3" width="11.21875" customWidth="1"/>
    <col min="4" max="17" width="9" customWidth="1"/>
  </cols>
  <sheetData>
    <row r="1" spans="1:9" ht="20.25" x14ac:dyDescent="0.3">
      <c r="A1" s="130" t="s">
        <v>228</v>
      </c>
      <c r="B1" s="131"/>
      <c r="C1" s="131"/>
      <c r="D1" s="131"/>
      <c r="E1" s="131"/>
      <c r="F1" s="131"/>
      <c r="G1" s="131"/>
      <c r="H1" s="131"/>
      <c r="I1" s="131"/>
    </row>
    <row r="2" spans="1:9" ht="20.25" x14ac:dyDescent="0.3">
      <c r="A2" s="130" t="s">
        <v>28</v>
      </c>
      <c r="B2" s="130"/>
      <c r="C2" s="130"/>
      <c r="D2" s="130"/>
      <c r="E2" s="130"/>
      <c r="F2" s="130"/>
      <c r="G2" s="130"/>
      <c r="H2" s="130"/>
      <c r="I2" s="130"/>
    </row>
    <row r="3" spans="1:9" x14ac:dyDescent="0.3">
      <c r="A3" s="61"/>
      <c r="B3" s="76"/>
      <c r="C3" s="76"/>
      <c r="D3" s="76"/>
      <c r="E3" s="76"/>
      <c r="F3" s="76"/>
      <c r="G3" s="61"/>
      <c r="H3" s="153" t="s">
        <v>280</v>
      </c>
      <c r="I3" s="153"/>
    </row>
    <row r="4" spans="1:9" x14ac:dyDescent="0.3">
      <c r="A4" s="132" t="s">
        <v>52</v>
      </c>
      <c r="B4" s="132" t="s">
        <v>64</v>
      </c>
      <c r="C4" s="136" t="s">
        <v>229</v>
      </c>
      <c r="D4" s="139" t="s">
        <v>223</v>
      </c>
      <c r="E4" s="140"/>
      <c r="F4" s="140"/>
      <c r="G4" s="140"/>
      <c r="H4" s="140"/>
      <c r="I4" s="141"/>
    </row>
    <row r="5" spans="1:9" x14ac:dyDescent="0.3">
      <c r="A5" s="133"/>
      <c r="B5" s="133"/>
      <c r="C5" s="137"/>
      <c r="D5" s="142"/>
      <c r="E5" s="143"/>
      <c r="F5" s="143"/>
      <c r="G5" s="143"/>
      <c r="H5" s="143"/>
      <c r="I5" s="144"/>
    </row>
    <row r="6" spans="1:9" x14ac:dyDescent="0.3">
      <c r="A6" s="133"/>
      <c r="B6" s="133"/>
      <c r="C6" s="137"/>
      <c r="D6" s="145" t="s">
        <v>224</v>
      </c>
      <c r="E6" s="147" t="s">
        <v>12</v>
      </c>
      <c r="F6" s="149" t="s">
        <v>225</v>
      </c>
      <c r="G6" s="147" t="s">
        <v>12</v>
      </c>
      <c r="H6" s="149" t="s">
        <v>226</v>
      </c>
      <c r="I6" s="151" t="s">
        <v>12</v>
      </c>
    </row>
    <row r="7" spans="1:9" x14ac:dyDescent="0.3">
      <c r="A7" s="134"/>
      <c r="B7" s="134"/>
      <c r="C7" s="138"/>
      <c r="D7" s="146"/>
      <c r="E7" s="148"/>
      <c r="F7" s="150"/>
      <c r="G7" s="148"/>
      <c r="H7" s="150"/>
      <c r="I7" s="152"/>
    </row>
    <row r="8" spans="1:9" x14ac:dyDescent="0.3">
      <c r="A8" s="135" t="s">
        <v>227</v>
      </c>
      <c r="B8" s="135"/>
      <c r="C8" s="68">
        <f>SUM(C9:C24)</f>
        <v>6026</v>
      </c>
      <c r="D8" s="68">
        <f>SUM(D9:D24)</f>
        <v>3444</v>
      </c>
      <c r="E8" s="81">
        <f>+D8/C8*100</f>
        <v>57.152339860604052</v>
      </c>
      <c r="F8" s="68">
        <f>+C8-D8</f>
        <v>2582</v>
      </c>
      <c r="G8" s="81">
        <f>+F8/C8*100</f>
        <v>42.847660139395948</v>
      </c>
      <c r="H8" s="68">
        <f>SUM(H9:H24)</f>
        <v>2619</v>
      </c>
      <c r="I8" s="81">
        <f>+H8/C8*100</f>
        <v>43.46166611350813</v>
      </c>
    </row>
    <row r="9" spans="1:9" x14ac:dyDescent="0.3">
      <c r="A9" s="55">
        <v>1</v>
      </c>
      <c r="B9" s="59" t="s">
        <v>87</v>
      </c>
      <c r="C9" s="60">
        <v>993</v>
      </c>
      <c r="D9" s="60">
        <v>665</v>
      </c>
      <c r="E9" s="82">
        <f t="shared" ref="E9:E24" si="0">+D9/C9*100</f>
        <v>66.968781470292043</v>
      </c>
      <c r="F9" s="64">
        <f t="shared" ref="F9:F24" si="1">+C9-D9</f>
        <v>328</v>
      </c>
      <c r="G9" s="82">
        <f t="shared" ref="G9:G24" si="2">+F9/C9*100</f>
        <v>33.031218529707957</v>
      </c>
      <c r="H9" s="60">
        <v>431</v>
      </c>
      <c r="I9" s="82">
        <f t="shared" ref="I9:I24" si="3">+H9/C9*100</f>
        <v>43.403826787512592</v>
      </c>
    </row>
    <row r="10" spans="1:9" x14ac:dyDescent="0.3">
      <c r="A10" s="55">
        <f>+A9+1</f>
        <v>2</v>
      </c>
      <c r="B10" s="59" t="s">
        <v>88</v>
      </c>
      <c r="C10" s="60">
        <v>832</v>
      </c>
      <c r="D10" s="60">
        <v>566</v>
      </c>
      <c r="E10" s="82">
        <f t="shared" si="0"/>
        <v>68.02884615384616</v>
      </c>
      <c r="F10" s="64">
        <f t="shared" si="1"/>
        <v>266</v>
      </c>
      <c r="G10" s="82">
        <f t="shared" si="2"/>
        <v>31.971153846153843</v>
      </c>
      <c r="H10" s="60">
        <v>352</v>
      </c>
      <c r="I10" s="82">
        <f t="shared" si="3"/>
        <v>42.307692307692307</v>
      </c>
    </row>
    <row r="11" spans="1:9" x14ac:dyDescent="0.3">
      <c r="A11" s="55">
        <v>3</v>
      </c>
      <c r="B11" s="59" t="s">
        <v>89</v>
      </c>
      <c r="C11" s="60">
        <v>550</v>
      </c>
      <c r="D11" s="60">
        <v>362</v>
      </c>
      <c r="E11" s="82">
        <f t="shared" si="0"/>
        <v>65.818181818181813</v>
      </c>
      <c r="F11" s="64">
        <f t="shared" si="1"/>
        <v>188</v>
      </c>
      <c r="G11" s="82">
        <f t="shared" si="2"/>
        <v>34.18181818181818</v>
      </c>
      <c r="H11" s="60">
        <v>241</v>
      </c>
      <c r="I11" s="82">
        <f t="shared" si="3"/>
        <v>43.81818181818182</v>
      </c>
    </row>
    <row r="12" spans="1:9" x14ac:dyDescent="0.3">
      <c r="A12" s="55">
        <f t="shared" ref="A12" si="4">+A11+1</f>
        <v>4</v>
      </c>
      <c r="B12" s="59" t="s">
        <v>90</v>
      </c>
      <c r="C12" s="60">
        <v>274</v>
      </c>
      <c r="D12" s="60">
        <v>113</v>
      </c>
      <c r="E12" s="82">
        <f t="shared" si="0"/>
        <v>41.240875912408761</v>
      </c>
      <c r="F12" s="64">
        <f t="shared" si="1"/>
        <v>161</v>
      </c>
      <c r="G12" s="82">
        <f t="shared" si="2"/>
        <v>58.759124087591239</v>
      </c>
      <c r="H12" s="60">
        <v>135</v>
      </c>
      <c r="I12" s="82">
        <f t="shared" si="3"/>
        <v>49.270072992700733</v>
      </c>
    </row>
    <row r="13" spans="1:9" x14ac:dyDescent="0.3">
      <c r="A13" s="55">
        <v>5</v>
      </c>
      <c r="B13" s="59" t="s">
        <v>91</v>
      </c>
      <c r="C13" s="60">
        <v>166</v>
      </c>
      <c r="D13" s="60">
        <v>107</v>
      </c>
      <c r="E13" s="82">
        <f t="shared" si="0"/>
        <v>64.457831325301214</v>
      </c>
      <c r="F13" s="64">
        <f t="shared" si="1"/>
        <v>59</v>
      </c>
      <c r="G13" s="82">
        <f t="shared" si="2"/>
        <v>35.542168674698793</v>
      </c>
      <c r="H13" s="60">
        <v>68</v>
      </c>
      <c r="I13" s="82">
        <f t="shared" si="3"/>
        <v>40.963855421686745</v>
      </c>
    </row>
    <row r="14" spans="1:9" x14ac:dyDescent="0.3">
      <c r="A14" s="55">
        <f t="shared" ref="A14" si="5">+A13+1</f>
        <v>6</v>
      </c>
      <c r="B14" s="59" t="s">
        <v>92</v>
      </c>
      <c r="C14" s="60">
        <v>186</v>
      </c>
      <c r="D14" s="60">
        <v>62</v>
      </c>
      <c r="E14" s="82">
        <f t="shared" si="0"/>
        <v>33.333333333333329</v>
      </c>
      <c r="F14" s="64">
        <f t="shared" si="1"/>
        <v>124</v>
      </c>
      <c r="G14" s="82">
        <f t="shared" si="2"/>
        <v>66.666666666666657</v>
      </c>
      <c r="H14" s="60">
        <v>65</v>
      </c>
      <c r="I14" s="83">
        <f t="shared" si="3"/>
        <v>34.946236559139784</v>
      </c>
    </row>
    <row r="15" spans="1:9" x14ac:dyDescent="0.3">
      <c r="A15" s="55">
        <v>7</v>
      </c>
      <c r="B15" s="59" t="s">
        <v>93</v>
      </c>
      <c r="C15" s="60">
        <v>184</v>
      </c>
      <c r="D15" s="60">
        <v>102</v>
      </c>
      <c r="E15" s="82">
        <f t="shared" si="0"/>
        <v>55.434782608695656</v>
      </c>
      <c r="F15" s="64">
        <f t="shared" si="1"/>
        <v>82</v>
      </c>
      <c r="G15" s="82">
        <f t="shared" si="2"/>
        <v>44.565217391304344</v>
      </c>
      <c r="H15" s="60">
        <v>88</v>
      </c>
      <c r="I15" s="83">
        <f t="shared" si="3"/>
        <v>47.826086956521742</v>
      </c>
    </row>
    <row r="16" spans="1:9" x14ac:dyDescent="0.3">
      <c r="A16" s="55">
        <f t="shared" ref="A16" si="6">+A15+1</f>
        <v>8</v>
      </c>
      <c r="B16" s="59" t="s">
        <v>94</v>
      </c>
      <c r="C16" s="60">
        <v>305</v>
      </c>
      <c r="D16" s="60">
        <v>137</v>
      </c>
      <c r="E16" s="82">
        <f t="shared" si="0"/>
        <v>44.918032786885249</v>
      </c>
      <c r="F16" s="64">
        <f t="shared" si="1"/>
        <v>168</v>
      </c>
      <c r="G16" s="82">
        <f t="shared" si="2"/>
        <v>55.081967213114758</v>
      </c>
      <c r="H16" s="60">
        <v>123</v>
      </c>
      <c r="I16" s="83">
        <f t="shared" si="3"/>
        <v>40.327868852459012</v>
      </c>
    </row>
    <row r="17" spans="1:9" x14ac:dyDescent="0.3">
      <c r="A17" s="55">
        <v>9</v>
      </c>
      <c r="B17" s="59" t="s">
        <v>95</v>
      </c>
      <c r="C17" s="60">
        <v>382</v>
      </c>
      <c r="D17" s="60">
        <v>172</v>
      </c>
      <c r="E17" s="82">
        <f t="shared" si="0"/>
        <v>45.026178010471199</v>
      </c>
      <c r="F17" s="64">
        <f t="shared" si="1"/>
        <v>210</v>
      </c>
      <c r="G17" s="82">
        <f t="shared" si="2"/>
        <v>54.973821989528794</v>
      </c>
      <c r="H17" s="60">
        <v>164</v>
      </c>
      <c r="I17" s="83">
        <f t="shared" si="3"/>
        <v>42.931937172774873</v>
      </c>
    </row>
    <row r="18" spans="1:9" x14ac:dyDescent="0.3">
      <c r="A18" s="55">
        <f t="shared" ref="A18" si="7">+A17+1</f>
        <v>10</v>
      </c>
      <c r="B18" s="59" t="s">
        <v>96</v>
      </c>
      <c r="C18" s="60">
        <v>169</v>
      </c>
      <c r="D18" s="60">
        <v>81</v>
      </c>
      <c r="E18" s="82">
        <f t="shared" si="0"/>
        <v>47.928994082840234</v>
      </c>
      <c r="F18" s="64">
        <f t="shared" si="1"/>
        <v>88</v>
      </c>
      <c r="G18" s="82">
        <f t="shared" si="2"/>
        <v>52.071005917159766</v>
      </c>
      <c r="H18" s="60">
        <v>77</v>
      </c>
      <c r="I18" s="83">
        <f t="shared" si="3"/>
        <v>45.562130177514796</v>
      </c>
    </row>
    <row r="19" spans="1:9" x14ac:dyDescent="0.3">
      <c r="A19" s="55">
        <v>11</v>
      </c>
      <c r="B19" s="59" t="s">
        <v>97</v>
      </c>
      <c r="C19" s="60">
        <v>385</v>
      </c>
      <c r="D19" s="60">
        <v>211</v>
      </c>
      <c r="E19" s="82">
        <f t="shared" si="0"/>
        <v>54.805194805194802</v>
      </c>
      <c r="F19" s="64">
        <f t="shared" si="1"/>
        <v>174</v>
      </c>
      <c r="G19" s="82">
        <f t="shared" si="2"/>
        <v>45.194805194805191</v>
      </c>
      <c r="H19" s="60">
        <v>175</v>
      </c>
      <c r="I19" s="83">
        <f t="shared" si="3"/>
        <v>45.454545454545453</v>
      </c>
    </row>
    <row r="20" spans="1:9" x14ac:dyDescent="0.3">
      <c r="A20" s="55">
        <f t="shared" ref="A20" si="8">+A19+1</f>
        <v>12</v>
      </c>
      <c r="B20" s="59" t="s">
        <v>98</v>
      </c>
      <c r="C20" s="60">
        <v>602</v>
      </c>
      <c r="D20" s="60">
        <v>327</v>
      </c>
      <c r="E20" s="82">
        <f t="shared" si="0"/>
        <v>54.31893687707641</v>
      </c>
      <c r="F20" s="64">
        <f t="shared" si="1"/>
        <v>275</v>
      </c>
      <c r="G20" s="82">
        <f t="shared" si="2"/>
        <v>45.68106312292359</v>
      </c>
      <c r="H20" s="60">
        <v>285</v>
      </c>
      <c r="I20" s="83">
        <f t="shared" si="3"/>
        <v>47.342192691029901</v>
      </c>
    </row>
    <row r="21" spans="1:9" x14ac:dyDescent="0.3">
      <c r="A21" s="55">
        <v>13</v>
      </c>
      <c r="B21" s="59" t="s">
        <v>99</v>
      </c>
      <c r="C21" s="60">
        <v>67</v>
      </c>
      <c r="D21" s="60">
        <v>25</v>
      </c>
      <c r="E21" s="82">
        <f t="shared" si="0"/>
        <v>37.313432835820898</v>
      </c>
      <c r="F21" s="64">
        <f t="shared" si="1"/>
        <v>42</v>
      </c>
      <c r="G21" s="82">
        <f t="shared" si="2"/>
        <v>62.68656716417911</v>
      </c>
      <c r="H21" s="60">
        <v>33</v>
      </c>
      <c r="I21" s="83">
        <f t="shared" si="3"/>
        <v>49.253731343283583</v>
      </c>
    </row>
    <row r="22" spans="1:9" x14ac:dyDescent="0.3">
      <c r="A22" s="55">
        <f t="shared" ref="A22" si="9">+A21+1</f>
        <v>14</v>
      </c>
      <c r="B22" s="59" t="s">
        <v>100</v>
      </c>
      <c r="C22" s="60">
        <v>85</v>
      </c>
      <c r="D22" s="60">
        <v>34</v>
      </c>
      <c r="E22" s="82">
        <f t="shared" si="0"/>
        <v>40</v>
      </c>
      <c r="F22" s="64">
        <f t="shared" si="1"/>
        <v>51</v>
      </c>
      <c r="G22" s="82">
        <f t="shared" si="2"/>
        <v>60</v>
      </c>
      <c r="H22" s="60">
        <v>33</v>
      </c>
      <c r="I22" s="83">
        <f t="shared" si="3"/>
        <v>38.82352941176471</v>
      </c>
    </row>
    <row r="23" spans="1:9" x14ac:dyDescent="0.3">
      <c r="A23" s="55">
        <v>15</v>
      </c>
      <c r="B23" s="59" t="s">
        <v>101</v>
      </c>
      <c r="C23" s="60">
        <v>265</v>
      </c>
      <c r="D23" s="60">
        <v>142</v>
      </c>
      <c r="E23" s="82">
        <f t="shared" si="0"/>
        <v>53.584905660377359</v>
      </c>
      <c r="F23" s="64">
        <f t="shared" si="1"/>
        <v>123</v>
      </c>
      <c r="G23" s="82">
        <f t="shared" si="2"/>
        <v>46.415094339622641</v>
      </c>
      <c r="H23" s="60">
        <v>134</v>
      </c>
      <c r="I23" s="83">
        <f t="shared" si="3"/>
        <v>50.566037735849058</v>
      </c>
    </row>
    <row r="24" spans="1:9" x14ac:dyDescent="0.3">
      <c r="A24" s="55">
        <f t="shared" ref="A24" si="10">+A23+1</f>
        <v>16</v>
      </c>
      <c r="B24" s="59" t="s">
        <v>102</v>
      </c>
      <c r="C24" s="60">
        <v>581</v>
      </c>
      <c r="D24" s="60">
        <v>338</v>
      </c>
      <c r="E24" s="82">
        <f t="shared" si="0"/>
        <v>58.175559380378658</v>
      </c>
      <c r="F24" s="64">
        <f t="shared" si="1"/>
        <v>243</v>
      </c>
      <c r="G24" s="82">
        <f t="shared" si="2"/>
        <v>41.824440619621342</v>
      </c>
      <c r="H24" s="60">
        <v>215</v>
      </c>
      <c r="I24" s="83">
        <f t="shared" si="3"/>
        <v>37.005163511187604</v>
      </c>
    </row>
  </sheetData>
  <mergeCells count="14">
    <mergeCell ref="A8:B8"/>
    <mergeCell ref="A1:I1"/>
    <mergeCell ref="A2:I2"/>
    <mergeCell ref="H3:I3"/>
    <mergeCell ref="A4:A7"/>
    <mergeCell ref="B4:B7"/>
    <mergeCell ref="C4:C7"/>
    <mergeCell ref="D4:I5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scale="81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="120" zoomScaleSheetLayoutView="120" workbookViewId="0">
      <selection activeCell="D14" sqref="D14"/>
    </sheetView>
  </sheetViews>
  <sheetFormatPr defaultRowHeight="18.75" x14ac:dyDescent="0.3"/>
  <cols>
    <col min="1" max="1" width="3.77734375" bestFit="1" customWidth="1"/>
    <col min="2" max="2" width="13.88671875" customWidth="1"/>
    <col min="4" max="4" width="13.88671875" customWidth="1"/>
    <col min="7" max="7" width="10.88671875" customWidth="1"/>
    <col min="10" max="10" width="12.21875" customWidth="1"/>
    <col min="13" max="13" width="10.88671875" customWidth="1"/>
    <col min="16" max="16" width="11.77734375" customWidth="1"/>
  </cols>
  <sheetData>
    <row r="1" spans="1:9" ht="20.25" x14ac:dyDescent="0.3">
      <c r="A1" s="130" t="s">
        <v>228</v>
      </c>
      <c r="B1" s="131"/>
      <c r="C1" s="131"/>
      <c r="D1" s="131"/>
      <c r="E1" s="131"/>
      <c r="F1" s="131"/>
      <c r="G1" s="131"/>
      <c r="H1" s="131"/>
      <c r="I1" s="131"/>
    </row>
    <row r="2" spans="1:9" ht="20.25" x14ac:dyDescent="0.3">
      <c r="A2" s="130" t="s">
        <v>28</v>
      </c>
      <c r="B2" s="130"/>
      <c r="C2" s="130"/>
      <c r="D2" s="130"/>
      <c r="E2" s="130"/>
      <c r="F2" s="130"/>
      <c r="G2" s="130"/>
      <c r="H2" s="130"/>
      <c r="I2" s="130"/>
    </row>
    <row r="3" spans="1:9" x14ac:dyDescent="0.3">
      <c r="A3" s="61"/>
      <c r="B3" s="76"/>
      <c r="C3" s="76"/>
      <c r="D3" s="76"/>
      <c r="E3" s="76"/>
      <c r="F3" s="76"/>
      <c r="G3" s="61"/>
      <c r="H3" s="153" t="s">
        <v>280</v>
      </c>
      <c r="I3" s="153"/>
    </row>
    <row r="4" spans="1:9" x14ac:dyDescent="0.3">
      <c r="A4" s="132" t="s">
        <v>52</v>
      </c>
      <c r="B4" s="132" t="s">
        <v>64</v>
      </c>
      <c r="C4" s="136" t="s">
        <v>229</v>
      </c>
      <c r="D4" s="139" t="s">
        <v>223</v>
      </c>
      <c r="E4" s="140"/>
      <c r="F4" s="140"/>
      <c r="G4" s="140"/>
      <c r="H4" s="140"/>
      <c r="I4" s="141"/>
    </row>
    <row r="5" spans="1:9" x14ac:dyDescent="0.3">
      <c r="A5" s="133"/>
      <c r="B5" s="133"/>
      <c r="C5" s="137"/>
      <c r="D5" s="142"/>
      <c r="E5" s="143"/>
      <c r="F5" s="143"/>
      <c r="G5" s="143"/>
      <c r="H5" s="143"/>
      <c r="I5" s="144"/>
    </row>
    <row r="6" spans="1:9" x14ac:dyDescent="0.3">
      <c r="A6" s="133"/>
      <c r="B6" s="133"/>
      <c r="C6" s="137"/>
      <c r="D6" s="145" t="s">
        <v>224</v>
      </c>
      <c r="E6" s="147" t="s">
        <v>12</v>
      </c>
      <c r="F6" s="149" t="s">
        <v>225</v>
      </c>
      <c r="G6" s="147" t="s">
        <v>12</v>
      </c>
      <c r="H6" s="149" t="s">
        <v>226</v>
      </c>
      <c r="I6" s="151" t="s">
        <v>12</v>
      </c>
    </row>
    <row r="7" spans="1:9" x14ac:dyDescent="0.3">
      <c r="A7" s="134"/>
      <c r="B7" s="134"/>
      <c r="C7" s="138"/>
      <c r="D7" s="146"/>
      <c r="E7" s="148"/>
      <c r="F7" s="150"/>
      <c r="G7" s="148"/>
      <c r="H7" s="150"/>
      <c r="I7" s="152"/>
    </row>
    <row r="8" spans="1:9" x14ac:dyDescent="0.3">
      <c r="A8" s="135" t="s">
        <v>227</v>
      </c>
      <c r="B8" s="135"/>
      <c r="C8" s="68">
        <f>SUM(C9:C21)</f>
        <v>2268</v>
      </c>
      <c r="D8" s="68">
        <f>SUM(D9:D21)</f>
        <v>1280</v>
      </c>
      <c r="E8" s="81">
        <f>+D8/C8*100</f>
        <v>56.437389770723101</v>
      </c>
      <c r="F8" s="68">
        <f>+C8-D8</f>
        <v>988</v>
      </c>
      <c r="G8" s="81">
        <f>+F8/C8*100</f>
        <v>43.562610229276892</v>
      </c>
      <c r="H8" s="68">
        <f>SUM(H9:H21)</f>
        <v>785</v>
      </c>
      <c r="I8" s="81">
        <f>+H8/C8*100</f>
        <v>34.611992945326278</v>
      </c>
    </row>
    <row r="9" spans="1:9" x14ac:dyDescent="0.3">
      <c r="A9" s="55">
        <v>1</v>
      </c>
      <c r="B9" s="59" t="s">
        <v>103</v>
      </c>
      <c r="C9" s="60">
        <v>466</v>
      </c>
      <c r="D9" s="60">
        <v>253</v>
      </c>
      <c r="E9" s="82">
        <f t="shared" ref="E9:E21" si="0">+D9/C9*100</f>
        <v>54.291845493562228</v>
      </c>
      <c r="F9" s="64">
        <f t="shared" ref="F9:F21" si="1">+C9-D9</f>
        <v>213</v>
      </c>
      <c r="G9" s="82">
        <f t="shared" ref="G9:G21" si="2">+F9/C9*100</f>
        <v>45.708154506437772</v>
      </c>
      <c r="H9" s="60">
        <v>103</v>
      </c>
      <c r="I9" s="82">
        <f t="shared" ref="I9:I21" si="3">+H9/C9*100</f>
        <v>22.103004291845494</v>
      </c>
    </row>
    <row r="10" spans="1:9" x14ac:dyDescent="0.3">
      <c r="A10" s="55">
        <f>+A9+1</f>
        <v>2</v>
      </c>
      <c r="B10" s="59" t="s">
        <v>104</v>
      </c>
      <c r="C10" s="60">
        <v>98</v>
      </c>
      <c r="D10" s="60">
        <v>47</v>
      </c>
      <c r="E10" s="82">
        <f t="shared" si="0"/>
        <v>47.959183673469383</v>
      </c>
      <c r="F10" s="64">
        <f t="shared" si="1"/>
        <v>51</v>
      </c>
      <c r="G10" s="82">
        <f t="shared" si="2"/>
        <v>52.040816326530617</v>
      </c>
      <c r="H10" s="60">
        <v>36</v>
      </c>
      <c r="I10" s="82">
        <f t="shared" si="3"/>
        <v>36.734693877551024</v>
      </c>
    </row>
    <row r="11" spans="1:9" x14ac:dyDescent="0.3">
      <c r="A11" s="55">
        <v>3</v>
      </c>
      <c r="B11" s="59" t="s">
        <v>105</v>
      </c>
      <c r="C11" s="60">
        <v>156</v>
      </c>
      <c r="D11" s="60">
        <v>89</v>
      </c>
      <c r="E11" s="82">
        <f t="shared" si="0"/>
        <v>57.051282051282051</v>
      </c>
      <c r="F11" s="64">
        <f t="shared" si="1"/>
        <v>67</v>
      </c>
      <c r="G11" s="82">
        <f t="shared" si="2"/>
        <v>42.948717948717949</v>
      </c>
      <c r="H11" s="60">
        <v>57</v>
      </c>
      <c r="I11" s="82">
        <f t="shared" si="3"/>
        <v>36.538461538461533</v>
      </c>
    </row>
    <row r="12" spans="1:9" x14ac:dyDescent="0.3">
      <c r="A12" s="55">
        <f t="shared" ref="A12" si="4">+A11+1</f>
        <v>4</v>
      </c>
      <c r="B12" s="59" t="s">
        <v>106</v>
      </c>
      <c r="C12" s="60">
        <v>134</v>
      </c>
      <c r="D12" s="60">
        <v>81</v>
      </c>
      <c r="E12" s="82">
        <f t="shared" si="0"/>
        <v>60.447761194029844</v>
      </c>
      <c r="F12" s="64">
        <f t="shared" si="1"/>
        <v>53</v>
      </c>
      <c r="G12" s="82">
        <f t="shared" si="2"/>
        <v>39.552238805970148</v>
      </c>
      <c r="H12" s="60">
        <v>53</v>
      </c>
      <c r="I12" s="82">
        <f t="shared" si="3"/>
        <v>39.552238805970148</v>
      </c>
    </row>
    <row r="13" spans="1:9" x14ac:dyDescent="0.3">
      <c r="A13" s="55">
        <v>5</v>
      </c>
      <c r="B13" s="59" t="s">
        <v>107</v>
      </c>
      <c r="C13" s="60">
        <v>237</v>
      </c>
      <c r="D13" s="60">
        <v>133</v>
      </c>
      <c r="E13" s="82">
        <f t="shared" si="0"/>
        <v>56.118143459915615</v>
      </c>
      <c r="F13" s="64">
        <f t="shared" si="1"/>
        <v>104</v>
      </c>
      <c r="G13" s="82">
        <f t="shared" si="2"/>
        <v>43.881856540084392</v>
      </c>
      <c r="H13" s="60">
        <v>93</v>
      </c>
      <c r="I13" s="82">
        <f t="shared" si="3"/>
        <v>39.24050632911392</v>
      </c>
    </row>
    <row r="14" spans="1:9" x14ac:dyDescent="0.3">
      <c r="A14" s="55">
        <f t="shared" ref="A14" si="5">+A13+1</f>
        <v>6</v>
      </c>
      <c r="B14" s="59" t="s">
        <v>108</v>
      </c>
      <c r="C14" s="60">
        <v>70</v>
      </c>
      <c r="D14" s="60">
        <v>34</v>
      </c>
      <c r="E14" s="82">
        <f t="shared" si="0"/>
        <v>48.571428571428569</v>
      </c>
      <c r="F14" s="64">
        <f t="shared" si="1"/>
        <v>36</v>
      </c>
      <c r="G14" s="82">
        <f t="shared" si="2"/>
        <v>51.428571428571423</v>
      </c>
      <c r="H14" s="60">
        <v>29</v>
      </c>
      <c r="I14" s="83">
        <f t="shared" si="3"/>
        <v>41.428571428571431</v>
      </c>
    </row>
    <row r="15" spans="1:9" x14ac:dyDescent="0.3">
      <c r="A15" s="55">
        <v>7</v>
      </c>
      <c r="B15" s="59" t="s">
        <v>109</v>
      </c>
      <c r="C15" s="60">
        <v>132</v>
      </c>
      <c r="D15" s="60">
        <v>67</v>
      </c>
      <c r="E15" s="82">
        <f t="shared" si="0"/>
        <v>50.757575757575758</v>
      </c>
      <c r="F15" s="64">
        <f t="shared" si="1"/>
        <v>65</v>
      </c>
      <c r="G15" s="82">
        <f t="shared" si="2"/>
        <v>49.242424242424242</v>
      </c>
      <c r="H15" s="60">
        <v>46</v>
      </c>
      <c r="I15" s="83">
        <f t="shared" si="3"/>
        <v>34.848484848484851</v>
      </c>
    </row>
    <row r="16" spans="1:9" x14ac:dyDescent="0.3">
      <c r="A16" s="55">
        <f t="shared" ref="A16" si="6">+A15+1</f>
        <v>8</v>
      </c>
      <c r="B16" s="59" t="s">
        <v>110</v>
      </c>
      <c r="C16" s="60">
        <v>10</v>
      </c>
      <c r="D16" s="60">
        <v>5</v>
      </c>
      <c r="E16" s="82">
        <f t="shared" si="0"/>
        <v>50</v>
      </c>
      <c r="F16" s="64">
        <f t="shared" si="1"/>
        <v>5</v>
      </c>
      <c r="G16" s="82">
        <f t="shared" si="2"/>
        <v>50</v>
      </c>
      <c r="H16" s="60">
        <v>1</v>
      </c>
      <c r="I16" s="83">
        <f t="shared" si="3"/>
        <v>10</v>
      </c>
    </row>
    <row r="17" spans="1:9" x14ac:dyDescent="0.3">
      <c r="A17" s="55">
        <v>9</v>
      </c>
      <c r="B17" s="59" t="s">
        <v>111</v>
      </c>
      <c r="C17" s="60">
        <v>24</v>
      </c>
      <c r="D17" s="60">
        <v>8</v>
      </c>
      <c r="E17" s="82">
        <f t="shared" si="0"/>
        <v>33.333333333333329</v>
      </c>
      <c r="F17" s="64">
        <f t="shared" si="1"/>
        <v>16</v>
      </c>
      <c r="G17" s="82">
        <f t="shared" si="2"/>
        <v>66.666666666666657</v>
      </c>
      <c r="H17" s="60">
        <v>9</v>
      </c>
      <c r="I17" s="83">
        <f t="shared" si="3"/>
        <v>37.5</v>
      </c>
    </row>
    <row r="18" spans="1:9" x14ac:dyDescent="0.3">
      <c r="A18" s="55">
        <f t="shared" ref="A18" si="7">+A17+1</f>
        <v>10</v>
      </c>
      <c r="B18" s="59" t="s">
        <v>112</v>
      </c>
      <c r="C18" s="60">
        <v>154</v>
      </c>
      <c r="D18" s="60">
        <v>80</v>
      </c>
      <c r="E18" s="82">
        <f t="shared" si="0"/>
        <v>51.94805194805194</v>
      </c>
      <c r="F18" s="64">
        <f t="shared" si="1"/>
        <v>74</v>
      </c>
      <c r="G18" s="82">
        <f t="shared" si="2"/>
        <v>48.051948051948052</v>
      </c>
      <c r="H18" s="60">
        <v>75</v>
      </c>
      <c r="I18" s="83">
        <f t="shared" si="3"/>
        <v>48.701298701298704</v>
      </c>
    </row>
    <row r="19" spans="1:9" x14ac:dyDescent="0.3">
      <c r="A19" s="55">
        <v>11</v>
      </c>
      <c r="B19" s="59" t="s">
        <v>113</v>
      </c>
      <c r="C19" s="60">
        <v>309</v>
      </c>
      <c r="D19" s="60">
        <v>173</v>
      </c>
      <c r="E19" s="82">
        <f t="shared" si="0"/>
        <v>55.98705501618123</v>
      </c>
      <c r="F19" s="64">
        <f t="shared" si="1"/>
        <v>136</v>
      </c>
      <c r="G19" s="82">
        <f t="shared" si="2"/>
        <v>44.01294498381877</v>
      </c>
      <c r="H19" s="60">
        <v>119</v>
      </c>
      <c r="I19" s="83">
        <f t="shared" si="3"/>
        <v>38.511326860841422</v>
      </c>
    </row>
    <row r="20" spans="1:9" x14ac:dyDescent="0.3">
      <c r="A20" s="55">
        <f t="shared" ref="A20" si="8">+A19+1</f>
        <v>12</v>
      </c>
      <c r="B20" s="59" t="s">
        <v>114</v>
      </c>
      <c r="C20" s="60">
        <v>161</v>
      </c>
      <c r="D20" s="60">
        <v>107</v>
      </c>
      <c r="E20" s="82">
        <f t="shared" si="0"/>
        <v>66.459627329192557</v>
      </c>
      <c r="F20" s="64">
        <f t="shared" si="1"/>
        <v>54</v>
      </c>
      <c r="G20" s="82">
        <f t="shared" si="2"/>
        <v>33.540372670807457</v>
      </c>
      <c r="H20" s="60">
        <v>60</v>
      </c>
      <c r="I20" s="83">
        <f t="shared" si="3"/>
        <v>37.267080745341616</v>
      </c>
    </row>
    <row r="21" spans="1:9" x14ac:dyDescent="0.3">
      <c r="A21" s="55">
        <v>13</v>
      </c>
      <c r="B21" s="59" t="s">
        <v>115</v>
      </c>
      <c r="C21" s="60">
        <v>317</v>
      </c>
      <c r="D21" s="60">
        <v>203</v>
      </c>
      <c r="E21" s="82">
        <f t="shared" si="0"/>
        <v>64.037854889589909</v>
      </c>
      <c r="F21" s="64">
        <f t="shared" si="1"/>
        <v>114</v>
      </c>
      <c r="G21" s="82">
        <f t="shared" si="2"/>
        <v>35.962145110410091</v>
      </c>
      <c r="H21" s="60">
        <v>104</v>
      </c>
      <c r="I21" s="83">
        <f t="shared" si="3"/>
        <v>32.807570977917983</v>
      </c>
    </row>
    <row r="22" spans="1:9" x14ac:dyDescent="0.3">
      <c r="D22" s="117"/>
    </row>
  </sheetData>
  <mergeCells count="14">
    <mergeCell ref="A8:B8"/>
    <mergeCell ref="A1:I1"/>
    <mergeCell ref="A2:I2"/>
    <mergeCell ref="H3:I3"/>
    <mergeCell ref="A4:A7"/>
    <mergeCell ref="B4:B7"/>
    <mergeCell ref="C4:C7"/>
    <mergeCell ref="D4:I5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scale="80" orientation="portrait" horizontalDpi="4294967293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zoomScale="130" zoomScaleNormal="80" zoomScaleSheetLayoutView="130" workbookViewId="0">
      <selection activeCell="G16" sqref="G16"/>
    </sheetView>
  </sheetViews>
  <sheetFormatPr defaultRowHeight="18.75" x14ac:dyDescent="0.3"/>
  <cols>
    <col min="2" max="2" width="13.88671875" customWidth="1"/>
    <col min="3" max="3" width="12.44140625" customWidth="1"/>
    <col min="13" max="13" width="11" customWidth="1"/>
    <col min="16" max="16" width="9.6640625" customWidth="1"/>
  </cols>
  <sheetData>
    <row r="1" spans="1:9" ht="20.25" x14ac:dyDescent="0.3">
      <c r="A1" s="130" t="s">
        <v>228</v>
      </c>
      <c r="B1" s="131"/>
      <c r="C1" s="131"/>
      <c r="D1" s="131"/>
      <c r="E1" s="131"/>
      <c r="F1" s="131"/>
      <c r="G1" s="131"/>
      <c r="H1" s="131"/>
      <c r="I1" s="131"/>
    </row>
    <row r="2" spans="1:9" ht="20.25" x14ac:dyDescent="0.3">
      <c r="A2" s="130" t="s">
        <v>28</v>
      </c>
      <c r="B2" s="130"/>
      <c r="C2" s="130"/>
      <c r="D2" s="130"/>
      <c r="E2" s="130"/>
      <c r="F2" s="130"/>
      <c r="G2" s="130"/>
      <c r="H2" s="130"/>
      <c r="I2" s="130"/>
    </row>
    <row r="3" spans="1:9" x14ac:dyDescent="0.3">
      <c r="A3" s="61"/>
      <c r="B3" s="76"/>
      <c r="C3" s="76"/>
      <c r="D3" s="76"/>
      <c r="E3" s="76"/>
      <c r="F3" s="76"/>
      <c r="G3" s="61"/>
      <c r="H3" s="153" t="s">
        <v>280</v>
      </c>
      <c r="I3" s="153"/>
    </row>
    <row r="4" spans="1:9" x14ac:dyDescent="0.3">
      <c r="A4" s="154" t="s">
        <v>52</v>
      </c>
      <c r="B4" s="154" t="s">
        <v>64</v>
      </c>
      <c r="C4" s="155" t="s">
        <v>229</v>
      </c>
      <c r="D4" s="154" t="s">
        <v>223</v>
      </c>
      <c r="E4" s="154"/>
      <c r="F4" s="154"/>
      <c r="G4" s="154"/>
      <c r="H4" s="154"/>
      <c r="I4" s="154"/>
    </row>
    <row r="5" spans="1:9" x14ac:dyDescent="0.3">
      <c r="A5" s="154"/>
      <c r="B5" s="154"/>
      <c r="C5" s="155"/>
      <c r="D5" s="154"/>
      <c r="E5" s="154"/>
      <c r="F5" s="154"/>
      <c r="G5" s="154"/>
      <c r="H5" s="154"/>
      <c r="I5" s="154"/>
    </row>
    <row r="6" spans="1:9" x14ac:dyDescent="0.3">
      <c r="A6" s="154"/>
      <c r="B6" s="154"/>
      <c r="C6" s="155"/>
      <c r="D6" s="98" t="s">
        <v>224</v>
      </c>
      <c r="E6" s="99" t="s">
        <v>12</v>
      </c>
      <c r="F6" s="98" t="s">
        <v>225</v>
      </c>
      <c r="G6" s="99" t="s">
        <v>12</v>
      </c>
      <c r="H6" s="98" t="s">
        <v>226</v>
      </c>
      <c r="I6" s="99" t="s">
        <v>12</v>
      </c>
    </row>
    <row r="7" spans="1:9" x14ac:dyDescent="0.3">
      <c r="A7" s="135" t="s">
        <v>227</v>
      </c>
      <c r="B7" s="135"/>
      <c r="C7" s="68">
        <f>SUM(C8:C20)</f>
        <v>1301</v>
      </c>
      <c r="D7" s="68">
        <f>SUM(D8:D20)</f>
        <v>703</v>
      </c>
      <c r="E7" s="81">
        <f>+D7/C7*100</f>
        <v>54.035357417371252</v>
      </c>
      <c r="F7" s="68">
        <f>+C7-D7</f>
        <v>598</v>
      </c>
      <c r="G7" s="81">
        <f>+F7/C7*100</f>
        <v>45.964642582628748</v>
      </c>
      <c r="H7" s="68">
        <f>SUM(H8:H20)</f>
        <v>581</v>
      </c>
      <c r="I7" s="81">
        <f>+H7/C7*100</f>
        <v>44.657955418908529</v>
      </c>
    </row>
    <row r="8" spans="1:9" x14ac:dyDescent="0.3">
      <c r="A8" s="55">
        <v>1</v>
      </c>
      <c r="B8" s="59" t="s">
        <v>116</v>
      </c>
      <c r="C8" s="60">
        <v>294</v>
      </c>
      <c r="D8" s="60">
        <v>173</v>
      </c>
      <c r="E8" s="82">
        <f t="shared" ref="E8:E20" si="0">+D8/C8*100</f>
        <v>58.843537414965986</v>
      </c>
      <c r="F8" s="64">
        <f t="shared" ref="F8:F20" si="1">+C8-D8</f>
        <v>121</v>
      </c>
      <c r="G8" s="82">
        <f t="shared" ref="G8:G20" si="2">+F8/C8*100</f>
        <v>41.156462585034014</v>
      </c>
      <c r="H8" s="60">
        <v>141</v>
      </c>
      <c r="I8" s="82">
        <f t="shared" ref="I8:I20" si="3">+H8/C8*100</f>
        <v>47.959183673469383</v>
      </c>
    </row>
    <row r="9" spans="1:9" x14ac:dyDescent="0.3">
      <c r="A9" s="55">
        <f>+A8+1</f>
        <v>2</v>
      </c>
      <c r="B9" s="59" t="s">
        <v>117</v>
      </c>
      <c r="C9" s="60">
        <v>256</v>
      </c>
      <c r="D9" s="60">
        <v>155</v>
      </c>
      <c r="E9" s="82">
        <f t="shared" si="0"/>
        <v>60.546875</v>
      </c>
      <c r="F9" s="64">
        <f t="shared" si="1"/>
        <v>101</v>
      </c>
      <c r="G9" s="82">
        <f t="shared" si="2"/>
        <v>39.453125</v>
      </c>
      <c r="H9" s="60">
        <v>105</v>
      </c>
      <c r="I9" s="82">
        <f t="shared" si="3"/>
        <v>41.015625</v>
      </c>
    </row>
    <row r="10" spans="1:9" x14ac:dyDescent="0.3">
      <c r="A10" s="55">
        <v>3</v>
      </c>
      <c r="B10" s="59" t="s">
        <v>118</v>
      </c>
      <c r="C10" s="60">
        <v>74</v>
      </c>
      <c r="D10" s="60">
        <v>39</v>
      </c>
      <c r="E10" s="82">
        <f t="shared" si="0"/>
        <v>52.702702702702695</v>
      </c>
      <c r="F10" s="64">
        <f t="shared" si="1"/>
        <v>35</v>
      </c>
      <c r="G10" s="82">
        <f t="shared" si="2"/>
        <v>47.297297297297298</v>
      </c>
      <c r="H10" s="60">
        <v>40</v>
      </c>
      <c r="I10" s="82">
        <f t="shared" si="3"/>
        <v>54.054054054054056</v>
      </c>
    </row>
    <row r="11" spans="1:9" x14ac:dyDescent="0.3">
      <c r="A11" s="55">
        <f t="shared" ref="A11" si="4">+A10+1</f>
        <v>4</v>
      </c>
      <c r="B11" s="59" t="s">
        <v>119</v>
      </c>
      <c r="C11" s="60">
        <v>71</v>
      </c>
      <c r="D11" s="60">
        <v>33</v>
      </c>
      <c r="E11" s="82">
        <f t="shared" si="0"/>
        <v>46.478873239436616</v>
      </c>
      <c r="F11" s="64">
        <f t="shared" si="1"/>
        <v>38</v>
      </c>
      <c r="G11" s="82">
        <f t="shared" si="2"/>
        <v>53.521126760563376</v>
      </c>
      <c r="H11" s="60">
        <v>34</v>
      </c>
      <c r="I11" s="82">
        <f t="shared" si="3"/>
        <v>47.887323943661968</v>
      </c>
    </row>
    <row r="12" spans="1:9" x14ac:dyDescent="0.3">
      <c r="A12" s="55">
        <v>5</v>
      </c>
      <c r="B12" s="59" t="s">
        <v>120</v>
      </c>
      <c r="C12" s="60">
        <v>140</v>
      </c>
      <c r="D12" s="60">
        <v>77</v>
      </c>
      <c r="E12" s="82">
        <f t="shared" si="0"/>
        <v>55.000000000000007</v>
      </c>
      <c r="F12" s="64">
        <f t="shared" si="1"/>
        <v>63</v>
      </c>
      <c r="G12" s="82">
        <f t="shared" si="2"/>
        <v>45</v>
      </c>
      <c r="H12" s="60">
        <v>68</v>
      </c>
      <c r="I12" s="82">
        <f t="shared" si="3"/>
        <v>48.571428571428569</v>
      </c>
    </row>
    <row r="13" spans="1:9" x14ac:dyDescent="0.3">
      <c r="A13" s="55">
        <f t="shared" ref="A13" si="5">+A12+1</f>
        <v>6</v>
      </c>
      <c r="B13" s="59" t="s">
        <v>121</v>
      </c>
      <c r="C13" s="60">
        <v>22</v>
      </c>
      <c r="D13" s="60">
        <v>9</v>
      </c>
      <c r="E13" s="82">
        <f t="shared" si="0"/>
        <v>40.909090909090914</v>
      </c>
      <c r="F13" s="64">
        <f t="shared" si="1"/>
        <v>13</v>
      </c>
      <c r="G13" s="82">
        <f t="shared" si="2"/>
        <v>59.090909090909093</v>
      </c>
      <c r="H13" s="60">
        <v>7</v>
      </c>
      <c r="I13" s="83">
        <f t="shared" si="3"/>
        <v>31.818181818181817</v>
      </c>
    </row>
    <row r="14" spans="1:9" x14ac:dyDescent="0.3">
      <c r="A14" s="55">
        <v>7</v>
      </c>
      <c r="B14" s="59" t="s">
        <v>122</v>
      </c>
      <c r="C14" s="60">
        <v>83</v>
      </c>
      <c r="D14" s="60">
        <v>41</v>
      </c>
      <c r="E14" s="82">
        <f t="shared" si="0"/>
        <v>49.397590361445779</v>
      </c>
      <c r="F14" s="64">
        <f t="shared" si="1"/>
        <v>42</v>
      </c>
      <c r="G14" s="82">
        <f t="shared" si="2"/>
        <v>50.602409638554214</v>
      </c>
      <c r="H14" s="60">
        <v>34</v>
      </c>
      <c r="I14" s="83">
        <f t="shared" si="3"/>
        <v>40.963855421686745</v>
      </c>
    </row>
    <row r="15" spans="1:9" x14ac:dyDescent="0.3">
      <c r="A15" s="55">
        <f t="shared" ref="A15" si="6">+A14+1</f>
        <v>8</v>
      </c>
      <c r="B15" s="59" t="s">
        <v>123</v>
      </c>
      <c r="C15" s="60">
        <v>101</v>
      </c>
      <c r="D15" s="60">
        <v>45</v>
      </c>
      <c r="E15" s="82">
        <f t="shared" si="0"/>
        <v>44.554455445544555</v>
      </c>
      <c r="F15" s="64">
        <f t="shared" si="1"/>
        <v>56</v>
      </c>
      <c r="G15" s="82">
        <f t="shared" si="2"/>
        <v>55.445544554455452</v>
      </c>
      <c r="H15" s="60">
        <v>31</v>
      </c>
      <c r="I15" s="83">
        <f t="shared" si="3"/>
        <v>30.693069306930692</v>
      </c>
    </row>
    <row r="16" spans="1:9" x14ac:dyDescent="0.3">
      <c r="A16" s="55">
        <v>9</v>
      </c>
      <c r="B16" s="59" t="s">
        <v>124</v>
      </c>
      <c r="C16" s="60">
        <v>72</v>
      </c>
      <c r="D16" s="60">
        <v>45</v>
      </c>
      <c r="E16" s="82">
        <f t="shared" si="0"/>
        <v>62.5</v>
      </c>
      <c r="F16" s="64">
        <f t="shared" si="1"/>
        <v>27</v>
      </c>
      <c r="G16" s="82">
        <f t="shared" si="2"/>
        <v>37.5</v>
      </c>
      <c r="H16" s="60">
        <v>38</v>
      </c>
      <c r="I16" s="83">
        <f t="shared" si="3"/>
        <v>52.777777777777779</v>
      </c>
    </row>
    <row r="17" spans="1:9" x14ac:dyDescent="0.3">
      <c r="A17" s="55">
        <f t="shared" ref="A17" si="7">+A16+1</f>
        <v>10</v>
      </c>
      <c r="B17" s="59" t="s">
        <v>125</v>
      </c>
      <c r="C17" s="60">
        <v>48</v>
      </c>
      <c r="D17" s="60">
        <v>24</v>
      </c>
      <c r="E17" s="82">
        <f t="shared" si="0"/>
        <v>50</v>
      </c>
      <c r="F17" s="64">
        <f t="shared" si="1"/>
        <v>24</v>
      </c>
      <c r="G17" s="82">
        <f t="shared" si="2"/>
        <v>50</v>
      </c>
      <c r="H17" s="60">
        <v>22</v>
      </c>
      <c r="I17" s="83">
        <f t="shared" si="3"/>
        <v>45.833333333333329</v>
      </c>
    </row>
    <row r="18" spans="1:9" x14ac:dyDescent="0.3">
      <c r="A18" s="55">
        <v>11</v>
      </c>
      <c r="B18" s="59" t="s">
        <v>126</v>
      </c>
      <c r="C18" s="60">
        <v>91</v>
      </c>
      <c r="D18" s="60">
        <v>36</v>
      </c>
      <c r="E18" s="82">
        <f t="shared" si="0"/>
        <v>39.560439560439562</v>
      </c>
      <c r="F18" s="64">
        <f t="shared" si="1"/>
        <v>55</v>
      </c>
      <c r="G18" s="82">
        <f t="shared" si="2"/>
        <v>60.439560439560438</v>
      </c>
      <c r="H18" s="60">
        <v>37</v>
      </c>
      <c r="I18" s="83">
        <f t="shared" si="3"/>
        <v>40.659340659340657</v>
      </c>
    </row>
    <row r="19" spans="1:9" x14ac:dyDescent="0.3">
      <c r="A19" s="55">
        <f t="shared" ref="A19" si="8">+A18+1</f>
        <v>12</v>
      </c>
      <c r="B19" s="59" t="s">
        <v>127</v>
      </c>
      <c r="C19" s="60">
        <v>39</v>
      </c>
      <c r="D19" s="60">
        <v>21</v>
      </c>
      <c r="E19" s="82">
        <f t="shared" si="0"/>
        <v>53.846153846153847</v>
      </c>
      <c r="F19" s="64">
        <f t="shared" si="1"/>
        <v>18</v>
      </c>
      <c r="G19" s="82">
        <f t="shared" si="2"/>
        <v>46.153846153846153</v>
      </c>
      <c r="H19" s="60">
        <v>20</v>
      </c>
      <c r="I19" s="83">
        <f t="shared" si="3"/>
        <v>51.282051282051277</v>
      </c>
    </row>
    <row r="20" spans="1:9" x14ac:dyDescent="0.3">
      <c r="A20" s="55">
        <v>13</v>
      </c>
      <c r="B20" s="59" t="s">
        <v>128</v>
      </c>
      <c r="C20" s="60">
        <v>10</v>
      </c>
      <c r="D20" s="60">
        <v>5</v>
      </c>
      <c r="E20" s="82">
        <f t="shared" si="0"/>
        <v>50</v>
      </c>
      <c r="F20" s="64">
        <f t="shared" si="1"/>
        <v>5</v>
      </c>
      <c r="G20" s="82">
        <f t="shared" si="2"/>
        <v>50</v>
      </c>
      <c r="H20" s="60">
        <v>4</v>
      </c>
      <c r="I20" s="83">
        <f t="shared" si="3"/>
        <v>40</v>
      </c>
    </row>
  </sheetData>
  <mergeCells count="8">
    <mergeCell ref="A7:B7"/>
    <mergeCell ref="A1:I1"/>
    <mergeCell ref="A2:I2"/>
    <mergeCell ref="H3:I3"/>
    <mergeCell ref="A4:A6"/>
    <mergeCell ref="B4:B6"/>
    <mergeCell ref="C4:C6"/>
    <mergeCell ref="D4:I5"/>
  </mergeCells>
  <pageMargins left="0.7" right="0.7" top="0.75" bottom="0.75" header="0.3" footer="0.3"/>
  <pageSetup paperSize="9" scale="78" orientation="portrait" horizontalDpi="4294967293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view="pageBreakPreview" zoomScale="130" zoomScaleNormal="70" zoomScaleSheetLayoutView="130" workbookViewId="0">
      <selection activeCell="H3" sqref="H3:I3"/>
    </sheetView>
  </sheetViews>
  <sheetFormatPr defaultColWidth="7.109375" defaultRowHeight="18" x14ac:dyDescent="0.25"/>
  <cols>
    <col min="1" max="1" width="3.44140625" style="2" bestFit="1" customWidth="1"/>
    <col min="2" max="2" width="14" style="3" customWidth="1"/>
    <col min="3" max="3" width="13.21875" style="3" customWidth="1"/>
    <col min="4" max="4" width="12.6640625" style="3" customWidth="1"/>
    <col min="5" max="5" width="8.109375" style="3" bestFit="1" customWidth="1"/>
    <col min="6" max="6" width="8.6640625" style="3" customWidth="1"/>
    <col min="7" max="7" width="11.33203125" style="3" bestFit="1" customWidth="1"/>
    <col min="8" max="8" width="8.109375" style="3" bestFit="1" customWidth="1"/>
    <col min="9" max="9" width="8.109375" style="3" customWidth="1"/>
    <col min="10" max="10" width="11" style="3" customWidth="1"/>
    <col min="11" max="12" width="8.109375" style="3" customWidth="1"/>
    <col min="13" max="13" width="11" style="3" customWidth="1"/>
    <col min="14" max="14" width="8.109375" style="3" customWidth="1"/>
    <col min="15" max="15" width="9.88671875" style="3" customWidth="1"/>
    <col min="16" max="16" width="12.109375" style="1" bestFit="1" customWidth="1"/>
    <col min="17" max="17" width="11.5546875" style="1" customWidth="1"/>
    <col min="18" max="16384" width="7.109375" style="1"/>
  </cols>
  <sheetData>
    <row r="1" spans="1:15" ht="20.25" x14ac:dyDescent="0.25">
      <c r="A1" s="130" t="s">
        <v>228</v>
      </c>
      <c r="B1" s="130"/>
      <c r="C1" s="130"/>
      <c r="D1" s="130"/>
      <c r="E1" s="130"/>
      <c r="F1" s="130"/>
      <c r="G1" s="130"/>
      <c r="H1" s="130"/>
      <c r="I1" s="130"/>
      <c r="J1" s="1"/>
      <c r="K1" s="1"/>
      <c r="L1" s="1"/>
      <c r="M1" s="1"/>
      <c r="N1" s="1"/>
      <c r="O1" s="1"/>
    </row>
    <row r="2" spans="1:15" ht="20.25" x14ac:dyDescent="0.25">
      <c r="A2" s="130" t="s">
        <v>28</v>
      </c>
      <c r="B2" s="130"/>
      <c r="C2" s="130"/>
      <c r="D2" s="130"/>
      <c r="E2" s="130"/>
      <c r="F2" s="130"/>
      <c r="G2" s="130"/>
      <c r="H2" s="130"/>
      <c r="I2" s="130"/>
      <c r="J2" s="1"/>
      <c r="K2" s="1"/>
      <c r="L2" s="1"/>
      <c r="M2" s="1"/>
      <c r="N2" s="1"/>
      <c r="O2" s="1"/>
    </row>
    <row r="3" spans="1:15" ht="18.75" x14ac:dyDescent="0.3">
      <c r="A3" s="56"/>
      <c r="B3" s="84"/>
      <c r="C3" s="84"/>
      <c r="D3" s="84"/>
      <c r="E3" s="84"/>
      <c r="F3" s="84"/>
      <c r="G3" s="56"/>
      <c r="H3" s="157" t="s">
        <v>280</v>
      </c>
      <c r="I3" s="157"/>
      <c r="J3" s="1"/>
      <c r="K3" s="1"/>
      <c r="L3" s="1"/>
      <c r="M3" s="1"/>
      <c r="N3" s="1"/>
      <c r="O3" s="1"/>
    </row>
    <row r="4" spans="1:15" x14ac:dyDescent="0.25">
      <c r="A4" s="136" t="s">
        <v>52</v>
      </c>
      <c r="B4" s="136" t="s">
        <v>64</v>
      </c>
      <c r="C4" s="136" t="s">
        <v>229</v>
      </c>
      <c r="D4" s="158" t="s">
        <v>223</v>
      </c>
      <c r="E4" s="159"/>
      <c r="F4" s="159"/>
      <c r="G4" s="159"/>
      <c r="H4" s="159"/>
      <c r="I4" s="160"/>
      <c r="J4" s="1"/>
      <c r="K4" s="1"/>
      <c r="L4" s="1"/>
      <c r="M4" s="1"/>
      <c r="N4" s="1"/>
      <c r="O4" s="1"/>
    </row>
    <row r="5" spans="1:15" x14ac:dyDescent="0.25">
      <c r="A5" s="137"/>
      <c r="B5" s="137"/>
      <c r="C5" s="137"/>
      <c r="D5" s="161"/>
      <c r="E5" s="162"/>
      <c r="F5" s="162"/>
      <c r="G5" s="162"/>
      <c r="H5" s="162"/>
      <c r="I5" s="163"/>
      <c r="J5" s="1"/>
      <c r="K5" s="1"/>
      <c r="L5" s="1"/>
      <c r="M5" s="1"/>
      <c r="N5" s="1"/>
      <c r="O5" s="1"/>
    </row>
    <row r="6" spans="1:15" x14ac:dyDescent="0.25">
      <c r="A6" s="137"/>
      <c r="B6" s="137"/>
      <c r="C6" s="137"/>
      <c r="D6" s="85" t="s">
        <v>224</v>
      </c>
      <c r="E6" s="86" t="s">
        <v>12</v>
      </c>
      <c r="F6" s="87" t="s">
        <v>225</v>
      </c>
      <c r="G6" s="86" t="s">
        <v>12</v>
      </c>
      <c r="H6" s="87" t="s">
        <v>226</v>
      </c>
      <c r="I6" s="88" t="s">
        <v>12</v>
      </c>
      <c r="J6" s="1"/>
      <c r="K6" s="1"/>
      <c r="L6" s="1"/>
      <c r="M6" s="1"/>
      <c r="N6" s="1"/>
      <c r="O6" s="1"/>
    </row>
    <row r="7" spans="1:15" x14ac:dyDescent="0.25">
      <c r="A7" s="156" t="s">
        <v>227</v>
      </c>
      <c r="B7" s="156"/>
      <c r="C7" s="89">
        <f>SUM(C8:C22)</f>
        <v>2011</v>
      </c>
      <c r="D7" s="89">
        <f>SUM(D8:D22)</f>
        <v>1127</v>
      </c>
      <c r="E7" s="90">
        <f>+D7/C7*100</f>
        <v>56.041770263550475</v>
      </c>
      <c r="F7" s="89">
        <f>+C7-D7</f>
        <v>884</v>
      </c>
      <c r="G7" s="90">
        <f>+F7/C7*100</f>
        <v>43.958229736449525</v>
      </c>
      <c r="H7" s="89">
        <f>SUM(H8:H22)</f>
        <v>717</v>
      </c>
      <c r="I7" s="90">
        <f>+H7/C7*100</f>
        <v>35.6539035305818</v>
      </c>
      <c r="J7" s="1"/>
      <c r="K7" s="1"/>
      <c r="L7" s="1"/>
      <c r="M7" s="1"/>
      <c r="N7" s="1"/>
      <c r="O7" s="1"/>
    </row>
    <row r="8" spans="1:15" x14ac:dyDescent="0.25">
      <c r="A8" s="63">
        <v>1</v>
      </c>
      <c r="B8" s="91" t="s">
        <v>246</v>
      </c>
      <c r="C8" s="62">
        <v>309</v>
      </c>
      <c r="D8" s="62">
        <v>153</v>
      </c>
      <c r="E8" s="92">
        <f t="shared" ref="E8:E22" si="0">+D8/C8*100</f>
        <v>49.514563106796118</v>
      </c>
      <c r="F8" s="93">
        <f t="shared" ref="F8:F22" si="1">+C8-D8</f>
        <v>156</v>
      </c>
      <c r="G8" s="92">
        <f t="shared" ref="G8:G22" si="2">+F8/C8*100</f>
        <v>50.485436893203882</v>
      </c>
      <c r="H8" s="62">
        <v>101</v>
      </c>
      <c r="I8" s="92">
        <f t="shared" ref="I8:I22" si="3">+H8/C8*100</f>
        <v>32.686084142394819</v>
      </c>
      <c r="J8" s="1"/>
      <c r="K8" s="1"/>
      <c r="L8" s="1"/>
      <c r="M8" s="1"/>
      <c r="N8" s="1"/>
      <c r="O8" s="1"/>
    </row>
    <row r="9" spans="1:15" x14ac:dyDescent="0.25">
      <c r="A9" s="63">
        <f>+A8+1</f>
        <v>2</v>
      </c>
      <c r="B9" s="91" t="s">
        <v>247</v>
      </c>
      <c r="C9" s="62">
        <v>164</v>
      </c>
      <c r="D9" s="62">
        <v>80</v>
      </c>
      <c r="E9" s="92">
        <f t="shared" si="0"/>
        <v>48.780487804878049</v>
      </c>
      <c r="F9" s="93">
        <f t="shared" si="1"/>
        <v>84</v>
      </c>
      <c r="G9" s="92">
        <f t="shared" si="2"/>
        <v>51.219512195121951</v>
      </c>
      <c r="H9" s="62">
        <v>52</v>
      </c>
      <c r="I9" s="92">
        <f t="shared" si="3"/>
        <v>31.707317073170731</v>
      </c>
      <c r="J9" s="1"/>
      <c r="K9" s="1"/>
      <c r="L9" s="1"/>
      <c r="M9" s="1"/>
      <c r="N9" s="1"/>
      <c r="O9" s="1"/>
    </row>
    <row r="10" spans="1:15" x14ac:dyDescent="0.25">
      <c r="A10" s="63">
        <v>3</v>
      </c>
      <c r="B10" s="91" t="s">
        <v>248</v>
      </c>
      <c r="C10" s="62">
        <v>114</v>
      </c>
      <c r="D10" s="62">
        <v>68</v>
      </c>
      <c r="E10" s="92">
        <f t="shared" si="0"/>
        <v>59.649122807017541</v>
      </c>
      <c r="F10" s="93">
        <v>45</v>
      </c>
      <c r="G10" s="92">
        <f t="shared" si="2"/>
        <v>39.473684210526315</v>
      </c>
      <c r="H10" s="62">
        <v>38</v>
      </c>
      <c r="I10" s="92">
        <f t="shared" si="3"/>
        <v>33.333333333333329</v>
      </c>
      <c r="J10" s="1"/>
      <c r="K10" s="1"/>
      <c r="L10" s="1"/>
      <c r="M10" s="1"/>
      <c r="N10" s="1"/>
      <c r="O10" s="1"/>
    </row>
    <row r="11" spans="1:15" x14ac:dyDescent="0.25">
      <c r="A11" s="63">
        <f t="shared" ref="A11" si="4">+A10+1</f>
        <v>4</v>
      </c>
      <c r="B11" s="91" t="s">
        <v>249</v>
      </c>
      <c r="C11" s="62">
        <v>82</v>
      </c>
      <c r="D11" s="62">
        <v>46</v>
      </c>
      <c r="E11" s="92">
        <f t="shared" si="0"/>
        <v>56.09756097560976</v>
      </c>
      <c r="F11" s="93">
        <f t="shared" si="1"/>
        <v>36</v>
      </c>
      <c r="G11" s="92">
        <f t="shared" si="2"/>
        <v>43.902439024390247</v>
      </c>
      <c r="H11" s="62">
        <v>31</v>
      </c>
      <c r="I11" s="92">
        <f t="shared" si="3"/>
        <v>37.804878048780488</v>
      </c>
      <c r="J11" s="1"/>
      <c r="K11" s="1"/>
      <c r="L11" s="1"/>
      <c r="M11" s="1"/>
      <c r="N11" s="1"/>
      <c r="O11" s="1"/>
    </row>
    <row r="12" spans="1:15" x14ac:dyDescent="0.25">
      <c r="A12" s="63">
        <v>5</v>
      </c>
      <c r="B12" s="91" t="s">
        <v>250</v>
      </c>
      <c r="C12" s="62">
        <v>24</v>
      </c>
      <c r="D12" s="62">
        <v>11</v>
      </c>
      <c r="E12" s="92">
        <f t="shared" si="0"/>
        <v>45.833333333333329</v>
      </c>
      <c r="F12" s="93">
        <f t="shared" si="1"/>
        <v>13</v>
      </c>
      <c r="G12" s="92">
        <f t="shared" si="2"/>
        <v>54.166666666666664</v>
      </c>
      <c r="H12" s="62">
        <v>10</v>
      </c>
      <c r="I12" s="92">
        <f t="shared" si="3"/>
        <v>41.666666666666671</v>
      </c>
      <c r="J12" s="1"/>
      <c r="K12" s="1"/>
      <c r="L12" s="1"/>
      <c r="M12" s="1"/>
      <c r="N12" s="1"/>
      <c r="O12" s="1"/>
    </row>
    <row r="13" spans="1:15" x14ac:dyDescent="0.25">
      <c r="A13" s="63">
        <f t="shared" ref="A13" si="5">+A12+1</f>
        <v>6</v>
      </c>
      <c r="B13" s="91" t="s">
        <v>251</v>
      </c>
      <c r="C13" s="62">
        <v>155</v>
      </c>
      <c r="D13" s="62">
        <v>89</v>
      </c>
      <c r="E13" s="92">
        <f t="shared" si="0"/>
        <v>57.41935483870968</v>
      </c>
      <c r="F13" s="93">
        <f t="shared" si="1"/>
        <v>66</v>
      </c>
      <c r="G13" s="92">
        <f t="shared" si="2"/>
        <v>42.58064516129032</v>
      </c>
      <c r="H13" s="62">
        <v>60</v>
      </c>
      <c r="I13" s="94">
        <f t="shared" si="3"/>
        <v>38.70967741935484</v>
      </c>
      <c r="J13" s="1"/>
      <c r="K13" s="1"/>
      <c r="L13" s="1"/>
      <c r="M13" s="1"/>
      <c r="N13" s="1"/>
      <c r="O13" s="1"/>
    </row>
    <row r="14" spans="1:15" x14ac:dyDescent="0.25">
      <c r="A14" s="63">
        <v>7</v>
      </c>
      <c r="B14" s="91" t="s">
        <v>252</v>
      </c>
      <c r="C14" s="62">
        <v>87</v>
      </c>
      <c r="D14" s="62">
        <v>40</v>
      </c>
      <c r="E14" s="92">
        <f t="shared" si="0"/>
        <v>45.977011494252871</v>
      </c>
      <c r="F14" s="93">
        <f t="shared" si="1"/>
        <v>47</v>
      </c>
      <c r="G14" s="92">
        <f t="shared" si="2"/>
        <v>54.022988505747129</v>
      </c>
      <c r="H14" s="62">
        <v>27</v>
      </c>
      <c r="I14" s="94">
        <f t="shared" si="3"/>
        <v>31.03448275862069</v>
      </c>
      <c r="J14" s="1"/>
      <c r="K14" s="1"/>
      <c r="L14" s="1"/>
      <c r="M14" s="1"/>
      <c r="N14" s="1"/>
      <c r="O14" s="1"/>
    </row>
    <row r="15" spans="1:15" x14ac:dyDescent="0.25">
      <c r="A15" s="63">
        <f t="shared" ref="A15" si="6">+A14+1</f>
        <v>8</v>
      </c>
      <c r="B15" s="91" t="s">
        <v>253</v>
      </c>
      <c r="C15" s="62">
        <v>222</v>
      </c>
      <c r="D15" s="62">
        <v>152</v>
      </c>
      <c r="E15" s="92">
        <f t="shared" si="0"/>
        <v>68.468468468468473</v>
      </c>
      <c r="F15" s="93">
        <f t="shared" si="1"/>
        <v>70</v>
      </c>
      <c r="G15" s="92">
        <f t="shared" si="2"/>
        <v>31.531531531531531</v>
      </c>
      <c r="H15" s="62">
        <v>67</v>
      </c>
      <c r="I15" s="94">
        <f t="shared" si="3"/>
        <v>30.180180180180184</v>
      </c>
      <c r="J15" s="1"/>
      <c r="K15" s="1"/>
      <c r="L15" s="1"/>
      <c r="M15" s="1"/>
      <c r="N15" s="1"/>
      <c r="O15" s="1"/>
    </row>
    <row r="16" spans="1:15" x14ac:dyDescent="0.25">
      <c r="A16" s="63">
        <v>9</v>
      </c>
      <c r="B16" s="91" t="s">
        <v>254</v>
      </c>
      <c r="C16" s="62">
        <v>150</v>
      </c>
      <c r="D16" s="62">
        <v>104</v>
      </c>
      <c r="E16" s="92">
        <f t="shared" si="0"/>
        <v>69.333333333333343</v>
      </c>
      <c r="F16" s="93">
        <f t="shared" si="1"/>
        <v>46</v>
      </c>
      <c r="G16" s="92">
        <f t="shared" si="2"/>
        <v>30.666666666666664</v>
      </c>
      <c r="H16" s="62">
        <v>58</v>
      </c>
      <c r="I16" s="94">
        <f t="shared" si="3"/>
        <v>38.666666666666664</v>
      </c>
      <c r="J16" s="1"/>
      <c r="K16" s="1"/>
      <c r="L16" s="1"/>
      <c r="M16" s="1"/>
      <c r="N16" s="1"/>
      <c r="O16" s="1"/>
    </row>
    <row r="17" spans="1:15" x14ac:dyDescent="0.25">
      <c r="A17" s="63">
        <f t="shared" ref="A17" si="7">+A16+1</f>
        <v>10</v>
      </c>
      <c r="B17" s="91" t="s">
        <v>255</v>
      </c>
      <c r="C17" s="62">
        <v>129</v>
      </c>
      <c r="D17" s="62">
        <v>81</v>
      </c>
      <c r="E17" s="92">
        <f t="shared" si="0"/>
        <v>62.790697674418603</v>
      </c>
      <c r="F17" s="93">
        <f t="shared" si="1"/>
        <v>48</v>
      </c>
      <c r="G17" s="92">
        <f t="shared" si="2"/>
        <v>37.209302325581397</v>
      </c>
      <c r="H17" s="62">
        <v>42</v>
      </c>
      <c r="I17" s="94">
        <f t="shared" si="3"/>
        <v>32.558139534883722</v>
      </c>
      <c r="J17" s="1"/>
      <c r="K17" s="1"/>
      <c r="L17" s="1"/>
      <c r="M17" s="1"/>
      <c r="N17" s="1"/>
      <c r="O17" s="1"/>
    </row>
    <row r="18" spans="1:15" x14ac:dyDescent="0.25">
      <c r="A18" s="63">
        <v>11</v>
      </c>
      <c r="B18" s="91" t="s">
        <v>256</v>
      </c>
      <c r="C18" s="62">
        <v>152</v>
      </c>
      <c r="D18" s="62">
        <v>83</v>
      </c>
      <c r="E18" s="92">
        <f t="shared" si="0"/>
        <v>54.605263157894733</v>
      </c>
      <c r="F18" s="93">
        <f t="shared" si="1"/>
        <v>69</v>
      </c>
      <c r="G18" s="92">
        <f t="shared" si="2"/>
        <v>45.394736842105267</v>
      </c>
      <c r="H18" s="62">
        <v>48</v>
      </c>
      <c r="I18" s="94">
        <f t="shared" si="3"/>
        <v>31.578947368421051</v>
      </c>
      <c r="J18" s="1"/>
      <c r="K18" s="1"/>
      <c r="L18" s="1"/>
      <c r="M18" s="1"/>
      <c r="N18" s="1"/>
      <c r="O18" s="1"/>
    </row>
    <row r="19" spans="1:15" x14ac:dyDescent="0.25">
      <c r="A19" s="63">
        <f t="shared" ref="A19" si="8">+A18+1</f>
        <v>12</v>
      </c>
      <c r="B19" s="91" t="s">
        <v>257</v>
      </c>
      <c r="C19" s="62">
        <v>160</v>
      </c>
      <c r="D19" s="62">
        <v>94</v>
      </c>
      <c r="E19" s="92">
        <f t="shared" si="0"/>
        <v>58.75</v>
      </c>
      <c r="F19" s="93">
        <f t="shared" si="1"/>
        <v>66</v>
      </c>
      <c r="G19" s="92">
        <f t="shared" si="2"/>
        <v>41.25</v>
      </c>
      <c r="H19" s="62">
        <v>68</v>
      </c>
      <c r="I19" s="94">
        <f t="shared" si="3"/>
        <v>42.5</v>
      </c>
      <c r="J19" s="1"/>
      <c r="K19" s="1"/>
      <c r="L19" s="1"/>
      <c r="M19" s="1"/>
      <c r="N19" s="1"/>
      <c r="O19" s="1"/>
    </row>
    <row r="20" spans="1:15" x14ac:dyDescent="0.25">
      <c r="A20" s="63">
        <v>13</v>
      </c>
      <c r="B20" s="91" t="s">
        <v>258</v>
      </c>
      <c r="C20" s="62">
        <v>46</v>
      </c>
      <c r="D20" s="62">
        <v>24</v>
      </c>
      <c r="E20" s="92">
        <f t="shared" si="0"/>
        <v>52.173913043478258</v>
      </c>
      <c r="F20" s="93">
        <f t="shared" si="1"/>
        <v>22</v>
      </c>
      <c r="G20" s="92">
        <f t="shared" si="2"/>
        <v>47.826086956521742</v>
      </c>
      <c r="H20" s="62">
        <v>12</v>
      </c>
      <c r="I20" s="94">
        <f t="shared" si="3"/>
        <v>26.086956521739129</v>
      </c>
      <c r="J20" s="1"/>
      <c r="K20" s="1"/>
      <c r="L20" s="1"/>
      <c r="M20" s="1"/>
      <c r="N20" s="1"/>
      <c r="O20" s="1"/>
    </row>
    <row r="21" spans="1:15" x14ac:dyDescent="0.25">
      <c r="A21" s="63">
        <f t="shared" ref="A21" si="9">+A20+1</f>
        <v>14</v>
      </c>
      <c r="B21" s="91" t="s">
        <v>259</v>
      </c>
      <c r="C21" s="62">
        <v>43</v>
      </c>
      <c r="D21" s="62">
        <v>18</v>
      </c>
      <c r="E21" s="92">
        <f t="shared" si="0"/>
        <v>41.860465116279073</v>
      </c>
      <c r="F21" s="93">
        <f t="shared" si="1"/>
        <v>25</v>
      </c>
      <c r="G21" s="92">
        <f t="shared" si="2"/>
        <v>58.139534883720934</v>
      </c>
      <c r="H21" s="62">
        <v>21</v>
      </c>
      <c r="I21" s="94">
        <f t="shared" si="3"/>
        <v>48.837209302325576</v>
      </c>
      <c r="J21" s="1"/>
      <c r="K21" s="1"/>
      <c r="L21" s="1"/>
      <c r="M21" s="1"/>
      <c r="N21" s="1"/>
      <c r="O21" s="1"/>
    </row>
    <row r="22" spans="1:15" x14ac:dyDescent="0.25">
      <c r="A22" s="63">
        <v>15</v>
      </c>
      <c r="B22" s="91" t="s">
        <v>260</v>
      </c>
      <c r="C22" s="62">
        <v>174</v>
      </c>
      <c r="D22" s="62">
        <v>84</v>
      </c>
      <c r="E22" s="92">
        <f t="shared" si="0"/>
        <v>48.275862068965516</v>
      </c>
      <c r="F22" s="93">
        <f t="shared" si="1"/>
        <v>90</v>
      </c>
      <c r="G22" s="92">
        <f t="shared" si="2"/>
        <v>51.724137931034484</v>
      </c>
      <c r="H22" s="62">
        <v>82</v>
      </c>
      <c r="I22" s="94">
        <f t="shared" si="3"/>
        <v>47.126436781609193</v>
      </c>
      <c r="J22" s="1"/>
      <c r="K22" s="1"/>
      <c r="L22" s="1"/>
      <c r="M22" s="1"/>
      <c r="N22" s="1"/>
      <c r="O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56" spans="1: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</sheetData>
  <mergeCells count="8">
    <mergeCell ref="A7:B7"/>
    <mergeCell ref="A1:I1"/>
    <mergeCell ref="A2:I2"/>
    <mergeCell ref="H3:I3"/>
    <mergeCell ref="A4:A6"/>
    <mergeCell ref="B4:B6"/>
    <mergeCell ref="C4:C6"/>
    <mergeCell ref="D4:I5"/>
  </mergeCells>
  <printOptions horizontalCentered="1"/>
  <pageMargins left="0.19685039370078741" right="0.19685039370078741" top="0.59055118110236227" bottom="0.39370078740157483" header="0.31496062992125984" footer="0.31496062992125984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view="pageBreakPreview" zoomScaleNormal="85" zoomScaleSheetLayoutView="100" workbookViewId="0">
      <selection activeCell="B3" sqref="B3:I3"/>
    </sheetView>
  </sheetViews>
  <sheetFormatPr defaultColWidth="7.109375" defaultRowHeight="18" x14ac:dyDescent="0.25"/>
  <cols>
    <col min="1" max="1" width="3.44140625" style="2" bestFit="1" customWidth="1"/>
    <col min="2" max="2" width="13" style="3" customWidth="1"/>
    <col min="3" max="3" width="11.77734375" style="3" customWidth="1"/>
    <col min="4" max="4" width="12.6640625" style="3" customWidth="1"/>
    <col min="5" max="5" width="8.109375" style="3" bestFit="1" customWidth="1"/>
    <col min="6" max="6" width="8.6640625" style="3" customWidth="1"/>
    <col min="7" max="7" width="11.33203125" style="3" bestFit="1" customWidth="1"/>
    <col min="8" max="8" width="8.109375" style="3" bestFit="1" customWidth="1"/>
    <col min="9" max="9" width="8.109375" style="3" customWidth="1"/>
    <col min="10" max="10" width="11" style="3" customWidth="1"/>
    <col min="11" max="12" width="8.109375" style="3" customWidth="1"/>
    <col min="13" max="13" width="11" style="3" customWidth="1"/>
    <col min="14" max="14" width="8.109375" style="3" customWidth="1"/>
    <col min="15" max="15" width="9.88671875" style="3" customWidth="1"/>
    <col min="16" max="16" width="12.109375" style="1" bestFit="1" customWidth="1"/>
    <col min="17" max="17" width="11.5546875" style="1" customWidth="1"/>
    <col min="18" max="16384" width="7.109375" style="1"/>
  </cols>
  <sheetData>
    <row r="1" spans="1:15" ht="28.5" customHeight="1" x14ac:dyDescent="0.25">
      <c r="A1" s="131" t="s">
        <v>261</v>
      </c>
      <c r="B1" s="131"/>
      <c r="C1" s="131"/>
      <c r="D1" s="131"/>
      <c r="E1" s="131"/>
      <c r="F1" s="131"/>
      <c r="G1" s="131"/>
      <c r="H1" s="131"/>
      <c r="I1" s="131"/>
      <c r="J1" s="1"/>
      <c r="K1" s="1"/>
      <c r="L1" s="1"/>
      <c r="M1" s="1"/>
      <c r="N1" s="1"/>
      <c r="O1" s="1"/>
    </row>
    <row r="2" spans="1:15" ht="20.25" x14ac:dyDescent="0.25">
      <c r="A2" s="131" t="s">
        <v>28</v>
      </c>
      <c r="B2" s="131"/>
      <c r="C2" s="131"/>
      <c r="D2" s="131"/>
      <c r="E2" s="131"/>
      <c r="F2" s="131"/>
      <c r="G2" s="131"/>
      <c r="H2" s="131"/>
      <c r="I2" s="131"/>
      <c r="J2" s="1"/>
      <c r="K2" s="1"/>
      <c r="L2" s="1"/>
      <c r="M2" s="1"/>
      <c r="N2" s="1"/>
      <c r="O2" s="1"/>
    </row>
    <row r="3" spans="1:15" ht="18.75" customHeight="1" x14ac:dyDescent="0.25">
      <c r="A3" s="72"/>
      <c r="B3" s="167" t="s">
        <v>279</v>
      </c>
      <c r="C3" s="167"/>
      <c r="D3" s="167"/>
      <c r="E3" s="167"/>
      <c r="F3" s="167"/>
      <c r="G3" s="167"/>
      <c r="H3" s="167"/>
      <c r="I3" s="167"/>
      <c r="J3" s="1"/>
      <c r="K3" s="1"/>
      <c r="L3" s="1"/>
      <c r="M3" s="1"/>
      <c r="N3" s="1"/>
      <c r="O3" s="1"/>
    </row>
    <row r="4" spans="1:15" x14ac:dyDescent="0.25">
      <c r="A4" s="164" t="s">
        <v>52</v>
      </c>
      <c r="B4" s="164" t="s">
        <v>64</v>
      </c>
      <c r="C4" s="164" t="s">
        <v>262</v>
      </c>
      <c r="D4" s="164" t="s">
        <v>223</v>
      </c>
      <c r="E4" s="164"/>
      <c r="F4" s="164"/>
      <c r="G4" s="164"/>
      <c r="H4" s="164"/>
      <c r="I4" s="164"/>
      <c r="J4" s="1"/>
      <c r="K4" s="1"/>
      <c r="L4" s="1"/>
      <c r="M4" s="1"/>
      <c r="N4" s="1"/>
      <c r="O4" s="1"/>
    </row>
    <row r="5" spans="1:15" x14ac:dyDescent="0.25">
      <c r="A5" s="164"/>
      <c r="B5" s="164"/>
      <c r="C5" s="164"/>
      <c r="D5" s="164"/>
      <c r="E5" s="164"/>
      <c r="F5" s="164"/>
      <c r="G5" s="164"/>
      <c r="H5" s="164"/>
      <c r="I5" s="164"/>
      <c r="J5" s="1"/>
      <c r="K5" s="1"/>
      <c r="L5" s="1"/>
      <c r="M5" s="1"/>
      <c r="N5" s="1"/>
      <c r="O5" s="1"/>
    </row>
    <row r="6" spans="1:15" x14ac:dyDescent="0.25">
      <c r="A6" s="164"/>
      <c r="B6" s="164"/>
      <c r="C6" s="164"/>
      <c r="D6" s="165" t="s">
        <v>224</v>
      </c>
      <c r="E6" s="166" t="s">
        <v>12</v>
      </c>
      <c r="F6" s="165" t="s">
        <v>225</v>
      </c>
      <c r="G6" s="166" t="s">
        <v>12</v>
      </c>
      <c r="H6" s="165" t="s">
        <v>226</v>
      </c>
      <c r="I6" s="166" t="s">
        <v>12</v>
      </c>
      <c r="J6" s="1"/>
      <c r="K6" s="1"/>
      <c r="L6" s="1"/>
      <c r="M6" s="1"/>
      <c r="N6" s="1"/>
      <c r="O6" s="1"/>
    </row>
    <row r="7" spans="1:15" x14ac:dyDescent="0.25">
      <c r="A7" s="164"/>
      <c r="B7" s="164"/>
      <c r="C7" s="164"/>
      <c r="D7" s="165"/>
      <c r="E7" s="166"/>
      <c r="F7" s="165"/>
      <c r="G7" s="166"/>
      <c r="H7" s="165"/>
      <c r="I7" s="166"/>
      <c r="J7" s="1"/>
      <c r="K7" s="1"/>
      <c r="L7" s="1"/>
      <c r="M7" s="1"/>
      <c r="N7" s="1"/>
      <c r="O7" s="1"/>
    </row>
    <row r="8" spans="1:15" x14ac:dyDescent="0.25">
      <c r="A8" s="135" t="s">
        <v>227</v>
      </c>
      <c r="B8" s="135"/>
      <c r="C8" s="68">
        <f>SUM(C9:C18)</f>
        <v>1470</v>
      </c>
      <c r="D8" s="68">
        <f>SUM(D9:D18)</f>
        <v>637</v>
      </c>
      <c r="E8" s="81">
        <f t="shared" ref="E8:E18" si="0">+D8/C8*100</f>
        <v>43.333333333333336</v>
      </c>
      <c r="F8" s="68">
        <f>+C8-D8</f>
        <v>833</v>
      </c>
      <c r="G8" s="81">
        <f t="shared" ref="G8:G18" si="1">+F8/C8*100</f>
        <v>56.666666666666664</v>
      </c>
      <c r="H8" s="68">
        <f>SUM(H9:H18)</f>
        <v>532</v>
      </c>
      <c r="I8" s="81">
        <f t="shared" ref="I8:I18" si="2">+H8/C8*100</f>
        <v>36.19047619047619</v>
      </c>
      <c r="J8" s="1"/>
      <c r="K8" s="1"/>
      <c r="L8" s="1"/>
      <c r="M8" s="1"/>
      <c r="N8" s="1"/>
      <c r="O8" s="1"/>
    </row>
    <row r="9" spans="1:15" ht="30" customHeight="1" x14ac:dyDescent="0.25">
      <c r="A9" s="54">
        <v>1</v>
      </c>
      <c r="B9" s="96" t="s">
        <v>65</v>
      </c>
      <c r="C9" s="58">
        <v>181</v>
      </c>
      <c r="D9" s="58">
        <v>63</v>
      </c>
      <c r="E9" s="74">
        <f t="shared" si="0"/>
        <v>34.806629834254146</v>
      </c>
      <c r="F9" s="95">
        <f t="shared" ref="F9:F18" si="3">+C9-D9</f>
        <v>118</v>
      </c>
      <c r="G9" s="74">
        <f t="shared" si="1"/>
        <v>65.193370165745861</v>
      </c>
      <c r="H9" s="58">
        <v>52</v>
      </c>
      <c r="I9" s="74">
        <f t="shared" si="2"/>
        <v>28.729281767955801</v>
      </c>
      <c r="J9" s="1"/>
      <c r="K9" s="1"/>
      <c r="L9" s="1"/>
      <c r="M9" s="1"/>
      <c r="N9" s="1"/>
      <c r="O9" s="1"/>
    </row>
    <row r="10" spans="1:15" ht="30" customHeight="1" x14ac:dyDescent="0.25">
      <c r="A10" s="54">
        <f>+A9+1</f>
        <v>2</v>
      </c>
      <c r="B10" s="96" t="s">
        <v>66</v>
      </c>
      <c r="C10" s="58">
        <v>98</v>
      </c>
      <c r="D10" s="58">
        <v>41</v>
      </c>
      <c r="E10" s="74">
        <f t="shared" si="0"/>
        <v>41.836734693877553</v>
      </c>
      <c r="F10" s="95">
        <f t="shared" si="3"/>
        <v>57</v>
      </c>
      <c r="G10" s="74">
        <f t="shared" si="1"/>
        <v>58.163265306122447</v>
      </c>
      <c r="H10" s="58">
        <v>32</v>
      </c>
      <c r="I10" s="74">
        <f t="shared" si="2"/>
        <v>32.653061224489797</v>
      </c>
      <c r="J10" s="1"/>
      <c r="K10" s="1"/>
      <c r="L10" s="1"/>
      <c r="M10" s="1"/>
      <c r="N10" s="1"/>
      <c r="O10" s="1"/>
    </row>
    <row r="11" spans="1:15" ht="30" customHeight="1" x14ac:dyDescent="0.25">
      <c r="A11" s="54">
        <f t="shared" ref="A11:A18" si="4">+A10+1</f>
        <v>3</v>
      </c>
      <c r="B11" s="96" t="s">
        <v>67</v>
      </c>
      <c r="C11" s="58">
        <v>97</v>
      </c>
      <c r="D11" s="58">
        <v>31</v>
      </c>
      <c r="E11" s="74">
        <f t="shared" si="0"/>
        <v>31.958762886597935</v>
      </c>
      <c r="F11" s="95">
        <f t="shared" si="3"/>
        <v>66</v>
      </c>
      <c r="G11" s="74">
        <f t="shared" si="1"/>
        <v>68.041237113402062</v>
      </c>
      <c r="H11" s="58">
        <v>33</v>
      </c>
      <c r="I11" s="74">
        <f t="shared" si="2"/>
        <v>34.020618556701031</v>
      </c>
      <c r="J11" s="1"/>
      <c r="K11" s="1"/>
      <c r="L11" s="1"/>
      <c r="M11" s="1"/>
      <c r="N11" s="1"/>
      <c r="O11" s="1"/>
    </row>
    <row r="12" spans="1:15" ht="30" customHeight="1" x14ac:dyDescent="0.25">
      <c r="A12" s="54">
        <f t="shared" si="4"/>
        <v>4</v>
      </c>
      <c r="B12" s="96" t="s">
        <v>68</v>
      </c>
      <c r="C12" s="58">
        <v>269</v>
      </c>
      <c r="D12" s="58">
        <v>105</v>
      </c>
      <c r="E12" s="74">
        <f t="shared" si="0"/>
        <v>39.033457249070629</v>
      </c>
      <c r="F12" s="95">
        <f t="shared" si="3"/>
        <v>164</v>
      </c>
      <c r="G12" s="74">
        <f t="shared" si="1"/>
        <v>60.966542750929364</v>
      </c>
      <c r="H12" s="58">
        <v>95</v>
      </c>
      <c r="I12" s="74">
        <f t="shared" si="2"/>
        <v>35.315985130111528</v>
      </c>
      <c r="J12" s="1"/>
      <c r="K12" s="1"/>
      <c r="L12" s="1"/>
      <c r="M12" s="1"/>
      <c r="N12" s="1"/>
      <c r="O12" s="1"/>
    </row>
    <row r="13" spans="1:15" ht="30" customHeight="1" x14ac:dyDescent="0.25">
      <c r="A13" s="54">
        <f t="shared" si="4"/>
        <v>5</v>
      </c>
      <c r="B13" s="96" t="s">
        <v>69</v>
      </c>
      <c r="C13" s="58">
        <v>210</v>
      </c>
      <c r="D13" s="58">
        <v>96</v>
      </c>
      <c r="E13" s="74">
        <f t="shared" si="0"/>
        <v>45.714285714285715</v>
      </c>
      <c r="F13" s="95">
        <f t="shared" si="3"/>
        <v>114</v>
      </c>
      <c r="G13" s="74">
        <f t="shared" si="1"/>
        <v>54.285714285714285</v>
      </c>
      <c r="H13" s="58">
        <v>86</v>
      </c>
      <c r="I13" s="74">
        <f t="shared" si="2"/>
        <v>40.952380952380949</v>
      </c>
      <c r="J13" s="1"/>
      <c r="K13" s="1"/>
      <c r="L13" s="1"/>
      <c r="M13" s="1"/>
      <c r="N13" s="1"/>
      <c r="O13" s="1"/>
    </row>
    <row r="14" spans="1:15" ht="30" customHeight="1" x14ac:dyDescent="0.25">
      <c r="A14" s="54">
        <f t="shared" si="4"/>
        <v>6</v>
      </c>
      <c r="B14" s="96" t="s">
        <v>70</v>
      </c>
      <c r="C14" s="58">
        <v>40</v>
      </c>
      <c r="D14" s="58">
        <v>20</v>
      </c>
      <c r="E14" s="74">
        <f t="shared" si="0"/>
        <v>50</v>
      </c>
      <c r="F14" s="95">
        <f t="shared" si="3"/>
        <v>20</v>
      </c>
      <c r="G14" s="74">
        <f t="shared" si="1"/>
        <v>50</v>
      </c>
      <c r="H14" s="58">
        <v>14</v>
      </c>
      <c r="I14" s="74">
        <f t="shared" si="2"/>
        <v>35</v>
      </c>
    </row>
    <row r="15" spans="1:15" ht="30" customHeight="1" x14ac:dyDescent="0.25">
      <c r="A15" s="54">
        <f t="shared" si="4"/>
        <v>7</v>
      </c>
      <c r="B15" s="96" t="s">
        <v>71</v>
      </c>
      <c r="C15" s="58">
        <v>141</v>
      </c>
      <c r="D15" s="58">
        <v>71</v>
      </c>
      <c r="E15" s="74">
        <f t="shared" si="0"/>
        <v>50.354609929078009</v>
      </c>
      <c r="F15" s="95">
        <f t="shared" si="3"/>
        <v>70</v>
      </c>
      <c r="G15" s="74">
        <f t="shared" si="1"/>
        <v>49.645390070921984</v>
      </c>
      <c r="H15" s="58">
        <v>56</v>
      </c>
      <c r="I15" s="74">
        <f t="shared" si="2"/>
        <v>39.716312056737593</v>
      </c>
    </row>
    <row r="16" spans="1:15" ht="30" customHeight="1" x14ac:dyDescent="0.25">
      <c r="A16" s="54">
        <f t="shared" si="4"/>
        <v>8</v>
      </c>
      <c r="B16" s="96" t="s">
        <v>72</v>
      </c>
      <c r="C16" s="58">
        <v>206</v>
      </c>
      <c r="D16" s="58">
        <v>82</v>
      </c>
      <c r="E16" s="74">
        <f t="shared" si="0"/>
        <v>39.805825242718448</v>
      </c>
      <c r="F16" s="95">
        <f t="shared" si="3"/>
        <v>124</v>
      </c>
      <c r="G16" s="74">
        <f t="shared" si="1"/>
        <v>60.194174757281552</v>
      </c>
      <c r="H16" s="58">
        <v>82</v>
      </c>
      <c r="I16" s="74">
        <f t="shared" si="2"/>
        <v>39.805825242718448</v>
      </c>
    </row>
    <row r="17" spans="1:9" ht="30" customHeight="1" x14ac:dyDescent="0.25">
      <c r="A17" s="54">
        <f>+A16+1</f>
        <v>9</v>
      </c>
      <c r="B17" s="96" t="s">
        <v>73</v>
      </c>
      <c r="C17" s="58">
        <v>16</v>
      </c>
      <c r="D17" s="58">
        <v>5</v>
      </c>
      <c r="E17" s="74">
        <f t="shared" si="0"/>
        <v>31.25</v>
      </c>
      <c r="F17" s="95">
        <f t="shared" si="3"/>
        <v>11</v>
      </c>
      <c r="G17" s="74">
        <f t="shared" si="1"/>
        <v>68.75</v>
      </c>
      <c r="H17" s="58">
        <v>6</v>
      </c>
      <c r="I17" s="74">
        <f t="shared" si="2"/>
        <v>37.5</v>
      </c>
    </row>
    <row r="18" spans="1:9" ht="30" customHeight="1" x14ac:dyDescent="0.25">
      <c r="A18" s="54">
        <f t="shared" si="4"/>
        <v>10</v>
      </c>
      <c r="B18" s="96" t="s">
        <v>74</v>
      </c>
      <c r="C18" s="58">
        <v>212</v>
      </c>
      <c r="D18" s="58">
        <v>123</v>
      </c>
      <c r="E18" s="74">
        <f t="shared" si="0"/>
        <v>58.018867924528308</v>
      </c>
      <c r="F18" s="95">
        <f t="shared" si="3"/>
        <v>89</v>
      </c>
      <c r="G18" s="74">
        <f t="shared" si="1"/>
        <v>41.981132075471699</v>
      </c>
      <c r="H18" s="58">
        <v>76</v>
      </c>
      <c r="I18" s="74">
        <f t="shared" si="2"/>
        <v>35.849056603773583</v>
      </c>
    </row>
    <row r="46" spans="1: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</sheetData>
  <mergeCells count="14">
    <mergeCell ref="A2:I2"/>
    <mergeCell ref="A8:B8"/>
    <mergeCell ref="A4:A7"/>
    <mergeCell ref="B4:B7"/>
    <mergeCell ref="A1:I1"/>
    <mergeCell ref="F6:F7"/>
    <mergeCell ref="I6:I7"/>
    <mergeCell ref="C4:C7"/>
    <mergeCell ref="D4:I5"/>
    <mergeCell ref="D6:D7"/>
    <mergeCell ref="E6:E7"/>
    <mergeCell ref="G6:G7"/>
    <mergeCell ref="H6:H7"/>
    <mergeCell ref="B3:I3"/>
  </mergeCells>
  <printOptions horizontalCentered="1"/>
  <pageMargins left="0.19685039370078741" right="0.19685039370078741" top="0.59055118110236227" bottom="0.39370078740157483" header="0.31496062992125984" footer="0.31496062992125984"/>
  <pageSetup paperSize="9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view="pageBreakPreview" zoomScale="110" zoomScaleNormal="70" zoomScaleSheetLayoutView="110" workbookViewId="0">
      <selection activeCell="G3" sqref="G3"/>
    </sheetView>
  </sheetViews>
  <sheetFormatPr defaultColWidth="7.109375" defaultRowHeight="18" x14ac:dyDescent="0.25"/>
  <cols>
    <col min="1" max="1" width="3.44140625" style="2" bestFit="1" customWidth="1"/>
    <col min="2" max="2" width="13.77734375" style="3" customWidth="1"/>
    <col min="3" max="3" width="11.44140625" style="3" customWidth="1"/>
    <col min="4" max="4" width="12.6640625" style="3" customWidth="1"/>
    <col min="5" max="5" width="8.109375" style="3" bestFit="1" customWidth="1"/>
    <col min="6" max="6" width="8.6640625" style="3" customWidth="1"/>
    <col min="7" max="7" width="11.33203125" style="3" bestFit="1" customWidth="1"/>
    <col min="8" max="8" width="8.109375" style="3" bestFit="1" customWidth="1"/>
    <col min="9" max="9" width="8.109375" style="3" customWidth="1"/>
    <col min="10" max="10" width="11" style="3" customWidth="1"/>
    <col min="11" max="12" width="8.109375" style="3" customWidth="1"/>
    <col min="13" max="13" width="11" style="3" customWidth="1"/>
    <col min="14" max="14" width="8.109375" style="3" customWidth="1"/>
    <col min="15" max="15" width="9.88671875" style="3" customWidth="1"/>
    <col min="16" max="16" width="12.109375" style="1" bestFit="1" customWidth="1"/>
    <col min="17" max="17" width="11.5546875" style="1" customWidth="1"/>
    <col min="18" max="16384" width="7.109375" style="1"/>
  </cols>
  <sheetData>
    <row r="1" spans="1:15" ht="20.25" x14ac:dyDescent="0.25">
      <c r="A1" s="130" t="s">
        <v>228</v>
      </c>
      <c r="B1" s="131"/>
      <c r="C1" s="131"/>
      <c r="D1" s="131"/>
      <c r="E1" s="131"/>
      <c r="F1" s="131"/>
      <c r="G1" s="131"/>
      <c r="H1" s="131"/>
      <c r="I1" s="131"/>
      <c r="J1" s="1"/>
      <c r="K1" s="1"/>
      <c r="L1" s="1"/>
      <c r="M1" s="1"/>
      <c r="N1" s="1"/>
      <c r="O1" s="1"/>
    </row>
    <row r="2" spans="1:15" ht="20.25" x14ac:dyDescent="0.25">
      <c r="A2" s="130" t="s">
        <v>28</v>
      </c>
      <c r="B2" s="130"/>
      <c r="C2" s="130"/>
      <c r="D2" s="130"/>
      <c r="E2" s="130"/>
      <c r="F2" s="130"/>
      <c r="G2" s="130"/>
      <c r="H2" s="130"/>
      <c r="I2" s="130"/>
      <c r="J2" s="1"/>
      <c r="K2" s="1"/>
      <c r="L2" s="1"/>
      <c r="M2" s="1"/>
      <c r="N2" s="1"/>
      <c r="O2" s="1"/>
    </row>
    <row r="3" spans="1:15" ht="18.75" x14ac:dyDescent="0.3">
      <c r="A3" s="61"/>
      <c r="B3" s="76"/>
      <c r="C3" s="76"/>
      <c r="D3" s="76"/>
      <c r="E3" s="76"/>
      <c r="F3" s="76"/>
      <c r="G3" s="76" t="s">
        <v>279</v>
      </c>
      <c r="H3" s="76"/>
      <c r="I3" s="76"/>
      <c r="J3" s="1"/>
      <c r="K3" s="1"/>
      <c r="L3" s="1"/>
      <c r="M3" s="1"/>
      <c r="N3" s="1"/>
      <c r="O3" s="1"/>
    </row>
    <row r="4" spans="1:15" x14ac:dyDescent="0.25">
      <c r="A4" s="132" t="s">
        <v>52</v>
      </c>
      <c r="B4" s="132" t="s">
        <v>64</v>
      </c>
      <c r="C4" s="136" t="s">
        <v>229</v>
      </c>
      <c r="D4" s="139" t="s">
        <v>223</v>
      </c>
      <c r="E4" s="140"/>
      <c r="F4" s="140"/>
      <c r="G4" s="140"/>
      <c r="H4" s="140"/>
      <c r="I4" s="141"/>
      <c r="J4" s="1"/>
      <c r="K4" s="1"/>
      <c r="L4" s="1"/>
      <c r="M4" s="1"/>
      <c r="N4" s="1"/>
      <c r="O4" s="1"/>
    </row>
    <row r="5" spans="1:15" x14ac:dyDescent="0.25">
      <c r="A5" s="133"/>
      <c r="B5" s="133"/>
      <c r="C5" s="137"/>
      <c r="D5" s="142"/>
      <c r="E5" s="143"/>
      <c r="F5" s="143"/>
      <c r="G5" s="143"/>
      <c r="H5" s="143"/>
      <c r="I5" s="144"/>
      <c r="J5" s="1"/>
      <c r="K5" s="1"/>
      <c r="L5" s="1"/>
      <c r="M5" s="1"/>
      <c r="N5" s="1"/>
      <c r="O5" s="1"/>
    </row>
    <row r="6" spans="1:15" x14ac:dyDescent="0.25">
      <c r="A6" s="133"/>
      <c r="B6" s="133"/>
      <c r="C6" s="137"/>
      <c r="D6" s="145" t="s">
        <v>224</v>
      </c>
      <c r="E6" s="147" t="s">
        <v>12</v>
      </c>
      <c r="F6" s="149" t="s">
        <v>225</v>
      </c>
      <c r="G6" s="147" t="s">
        <v>12</v>
      </c>
      <c r="H6" s="149" t="s">
        <v>226</v>
      </c>
      <c r="I6" s="151" t="s">
        <v>12</v>
      </c>
      <c r="J6" s="1"/>
      <c r="K6" s="1"/>
      <c r="L6" s="1"/>
      <c r="M6" s="1"/>
      <c r="N6" s="1"/>
      <c r="O6" s="1"/>
    </row>
    <row r="7" spans="1:15" x14ac:dyDescent="0.25">
      <c r="A7" s="134"/>
      <c r="B7" s="134"/>
      <c r="C7" s="138"/>
      <c r="D7" s="146"/>
      <c r="E7" s="148"/>
      <c r="F7" s="150"/>
      <c r="G7" s="148"/>
      <c r="H7" s="150"/>
      <c r="I7" s="152"/>
      <c r="J7" s="1"/>
      <c r="K7" s="1"/>
      <c r="L7" s="1"/>
      <c r="M7" s="1"/>
      <c r="N7" s="1"/>
      <c r="O7" s="1"/>
    </row>
    <row r="8" spans="1:15" x14ac:dyDescent="0.25">
      <c r="A8" s="135" t="s">
        <v>227</v>
      </c>
      <c r="B8" s="135"/>
      <c r="C8" s="68">
        <f>SUM(C9:C20)</f>
        <v>4161</v>
      </c>
      <c r="D8" s="68">
        <f>SUM(D9:D20)</f>
        <v>3017</v>
      </c>
      <c r="E8" s="81">
        <f>+D8/C8*100</f>
        <v>72.506608988223988</v>
      </c>
      <c r="F8" s="68">
        <f>+C8-D8</f>
        <v>1144</v>
      </c>
      <c r="G8" s="81">
        <f>+F8/C8*100</f>
        <v>27.493391011776012</v>
      </c>
      <c r="H8" s="68">
        <f>SUM(H9:H20)</f>
        <v>1612</v>
      </c>
      <c r="I8" s="81">
        <f>+H8/C8*100</f>
        <v>38.740687334775295</v>
      </c>
      <c r="J8" s="1"/>
      <c r="K8" s="1"/>
      <c r="L8" s="1"/>
      <c r="M8" s="1"/>
      <c r="N8" s="1"/>
      <c r="O8" s="1"/>
    </row>
    <row r="9" spans="1:15" ht="24.75" customHeight="1" x14ac:dyDescent="0.25">
      <c r="A9" s="55">
        <v>1</v>
      </c>
      <c r="B9" s="59" t="s">
        <v>263</v>
      </c>
      <c r="C9" s="97">
        <v>1028</v>
      </c>
      <c r="D9" s="60">
        <v>924</v>
      </c>
      <c r="E9" s="82">
        <f t="shared" ref="E9:E20" si="0">+D9/C9*100</f>
        <v>89.88326848249028</v>
      </c>
      <c r="F9" s="64">
        <f t="shared" ref="F9:F20" si="1">+C9-D9</f>
        <v>104</v>
      </c>
      <c r="G9" s="82">
        <f t="shared" ref="G9:G20" si="2">+F9/C9*100</f>
        <v>10.116731517509727</v>
      </c>
      <c r="H9" s="60">
        <v>347</v>
      </c>
      <c r="I9" s="82">
        <f t="shared" ref="I9:I20" si="3">+H9/C9*100</f>
        <v>33.754863813229576</v>
      </c>
      <c r="J9" s="1"/>
      <c r="K9" s="1"/>
      <c r="L9" s="1"/>
      <c r="M9" s="1"/>
      <c r="N9" s="1"/>
      <c r="O9" s="1"/>
    </row>
    <row r="10" spans="1:15" ht="24.75" customHeight="1" x14ac:dyDescent="0.25">
      <c r="A10" s="55">
        <f>+A9+1</f>
        <v>2</v>
      </c>
      <c r="B10" s="59" t="s">
        <v>264</v>
      </c>
      <c r="C10" s="97">
        <v>314</v>
      </c>
      <c r="D10" s="60">
        <v>203</v>
      </c>
      <c r="E10" s="82">
        <f t="shared" si="0"/>
        <v>64.649681528662413</v>
      </c>
      <c r="F10" s="64">
        <f t="shared" si="1"/>
        <v>111</v>
      </c>
      <c r="G10" s="82">
        <f t="shared" si="2"/>
        <v>35.35031847133758</v>
      </c>
      <c r="H10" s="60">
        <v>127</v>
      </c>
      <c r="I10" s="82">
        <f t="shared" si="3"/>
        <v>40.445859872611464</v>
      </c>
      <c r="J10" s="1"/>
      <c r="K10" s="1"/>
      <c r="L10" s="1"/>
      <c r="M10" s="1"/>
      <c r="N10" s="1"/>
      <c r="O10" s="1"/>
    </row>
    <row r="11" spans="1:15" ht="24.75" customHeight="1" x14ac:dyDescent="0.25">
      <c r="A11" s="55">
        <v>3</v>
      </c>
      <c r="B11" s="59" t="s">
        <v>265</v>
      </c>
      <c r="C11" s="97">
        <v>281</v>
      </c>
      <c r="D11" s="60">
        <v>185</v>
      </c>
      <c r="E11" s="82">
        <f t="shared" si="0"/>
        <v>65.836298932384338</v>
      </c>
      <c r="F11" s="64">
        <f t="shared" si="1"/>
        <v>96</v>
      </c>
      <c r="G11" s="82">
        <f t="shared" si="2"/>
        <v>34.163701067615662</v>
      </c>
      <c r="H11" s="60">
        <v>91</v>
      </c>
      <c r="I11" s="82">
        <f t="shared" si="3"/>
        <v>32.384341637010678</v>
      </c>
      <c r="J11" s="1"/>
      <c r="K11" s="1"/>
      <c r="L11" s="1"/>
      <c r="M11" s="1"/>
      <c r="N11" s="1"/>
      <c r="O11" s="1"/>
    </row>
    <row r="12" spans="1:15" ht="24.75" customHeight="1" x14ac:dyDescent="0.25">
      <c r="A12" s="55">
        <f t="shared" ref="A12" si="4">+A11+1</f>
        <v>4</v>
      </c>
      <c r="B12" s="59" t="s">
        <v>266</v>
      </c>
      <c r="C12" s="97">
        <v>123</v>
      </c>
      <c r="D12" s="60">
        <v>89</v>
      </c>
      <c r="E12" s="82">
        <f t="shared" si="0"/>
        <v>72.357723577235774</v>
      </c>
      <c r="F12" s="64">
        <f t="shared" si="1"/>
        <v>34</v>
      </c>
      <c r="G12" s="82">
        <f t="shared" si="2"/>
        <v>27.64227642276423</v>
      </c>
      <c r="H12" s="60">
        <v>63</v>
      </c>
      <c r="I12" s="82">
        <f t="shared" si="3"/>
        <v>51.219512195121951</v>
      </c>
      <c r="J12" s="1"/>
      <c r="K12" s="1"/>
      <c r="L12" s="1"/>
      <c r="M12" s="1"/>
      <c r="N12" s="1"/>
      <c r="O12" s="1"/>
    </row>
    <row r="13" spans="1:15" ht="24.75" customHeight="1" x14ac:dyDescent="0.25">
      <c r="A13" s="55">
        <v>5</v>
      </c>
      <c r="B13" s="59" t="s">
        <v>267</v>
      </c>
      <c r="C13" s="97">
        <v>288</v>
      </c>
      <c r="D13" s="60">
        <v>163</v>
      </c>
      <c r="E13" s="82">
        <f t="shared" si="0"/>
        <v>56.597222222222221</v>
      </c>
      <c r="F13" s="64">
        <f t="shared" si="1"/>
        <v>125</v>
      </c>
      <c r="G13" s="82">
        <f t="shared" si="2"/>
        <v>43.402777777777779</v>
      </c>
      <c r="H13" s="60">
        <v>103</v>
      </c>
      <c r="I13" s="82">
        <f t="shared" si="3"/>
        <v>35.763888888888893</v>
      </c>
      <c r="J13" s="1"/>
      <c r="K13" s="1"/>
      <c r="L13" s="1"/>
      <c r="M13" s="1"/>
      <c r="N13" s="1"/>
      <c r="O13" s="1"/>
    </row>
    <row r="14" spans="1:15" ht="24.75" customHeight="1" x14ac:dyDescent="0.25">
      <c r="A14" s="55">
        <f t="shared" ref="A14" si="5">+A13+1</f>
        <v>6</v>
      </c>
      <c r="B14" s="59" t="s">
        <v>268</v>
      </c>
      <c r="C14" s="97">
        <v>187</v>
      </c>
      <c r="D14" s="60">
        <v>125</v>
      </c>
      <c r="E14" s="82">
        <f t="shared" si="0"/>
        <v>66.844919786096256</v>
      </c>
      <c r="F14" s="64">
        <f t="shared" si="1"/>
        <v>62</v>
      </c>
      <c r="G14" s="82">
        <f t="shared" si="2"/>
        <v>33.155080213903744</v>
      </c>
      <c r="H14" s="60">
        <v>76</v>
      </c>
      <c r="I14" s="83">
        <f t="shared" si="3"/>
        <v>40.641711229946523</v>
      </c>
      <c r="J14" s="1"/>
      <c r="K14" s="1"/>
      <c r="L14" s="1"/>
      <c r="M14" s="1"/>
      <c r="N14" s="1"/>
      <c r="O14" s="1"/>
    </row>
    <row r="15" spans="1:15" ht="24.75" customHeight="1" x14ac:dyDescent="0.25">
      <c r="A15" s="55">
        <v>7</v>
      </c>
      <c r="B15" s="59" t="s">
        <v>269</v>
      </c>
      <c r="C15" s="97">
        <v>270</v>
      </c>
      <c r="D15" s="60">
        <v>178</v>
      </c>
      <c r="E15" s="82">
        <f t="shared" si="0"/>
        <v>65.925925925925924</v>
      </c>
      <c r="F15" s="64">
        <f t="shared" si="1"/>
        <v>92</v>
      </c>
      <c r="G15" s="82">
        <f t="shared" si="2"/>
        <v>34.074074074074076</v>
      </c>
      <c r="H15" s="60">
        <v>118</v>
      </c>
      <c r="I15" s="83">
        <f t="shared" si="3"/>
        <v>43.703703703703702</v>
      </c>
      <c r="J15" s="1"/>
      <c r="K15" s="1"/>
      <c r="L15" s="1"/>
      <c r="M15" s="1"/>
      <c r="N15" s="1"/>
      <c r="O15" s="1"/>
    </row>
    <row r="16" spans="1:15" ht="24.75" customHeight="1" x14ac:dyDescent="0.25">
      <c r="A16" s="55">
        <f t="shared" ref="A16" si="6">+A15+1</f>
        <v>8</v>
      </c>
      <c r="B16" s="59" t="s">
        <v>270</v>
      </c>
      <c r="C16" s="97">
        <v>541</v>
      </c>
      <c r="D16" s="60">
        <v>415</v>
      </c>
      <c r="E16" s="82">
        <f t="shared" si="0"/>
        <v>76.709796672828105</v>
      </c>
      <c r="F16" s="64">
        <f t="shared" si="1"/>
        <v>126</v>
      </c>
      <c r="G16" s="82">
        <f t="shared" si="2"/>
        <v>23.290203327171906</v>
      </c>
      <c r="H16" s="60">
        <v>255</v>
      </c>
      <c r="I16" s="83">
        <f t="shared" si="3"/>
        <v>47.134935304990762</v>
      </c>
      <c r="J16" s="1"/>
      <c r="K16" s="1"/>
      <c r="L16" s="1"/>
      <c r="M16" s="1"/>
      <c r="N16" s="1"/>
      <c r="O16" s="1"/>
    </row>
    <row r="17" spans="1:15" ht="24.75" customHeight="1" x14ac:dyDescent="0.25">
      <c r="A17" s="55">
        <v>9</v>
      </c>
      <c r="B17" s="59" t="s">
        <v>271</v>
      </c>
      <c r="C17" s="97">
        <v>368</v>
      </c>
      <c r="D17" s="60">
        <v>243</v>
      </c>
      <c r="E17" s="82">
        <f t="shared" si="0"/>
        <v>66.032608695652172</v>
      </c>
      <c r="F17" s="64">
        <f t="shared" si="1"/>
        <v>125</v>
      </c>
      <c r="G17" s="82">
        <f t="shared" si="2"/>
        <v>33.967391304347828</v>
      </c>
      <c r="H17" s="60">
        <v>138</v>
      </c>
      <c r="I17" s="83">
        <f t="shared" si="3"/>
        <v>37.5</v>
      </c>
      <c r="J17" s="1"/>
      <c r="K17" s="1"/>
      <c r="L17" s="1"/>
      <c r="M17" s="1"/>
      <c r="N17" s="1"/>
      <c r="O17" s="1"/>
    </row>
    <row r="18" spans="1:15" ht="24.75" customHeight="1" x14ac:dyDescent="0.25">
      <c r="A18" s="55">
        <f t="shared" ref="A18" si="7">+A17+1</f>
        <v>10</v>
      </c>
      <c r="B18" s="59" t="s">
        <v>272</v>
      </c>
      <c r="C18" s="97">
        <v>137</v>
      </c>
      <c r="D18" s="60">
        <v>85</v>
      </c>
      <c r="E18" s="82">
        <f t="shared" si="0"/>
        <v>62.043795620437962</v>
      </c>
      <c r="F18" s="64">
        <f t="shared" si="1"/>
        <v>52</v>
      </c>
      <c r="G18" s="82">
        <f t="shared" si="2"/>
        <v>37.956204379562038</v>
      </c>
      <c r="H18" s="60">
        <v>52</v>
      </c>
      <c r="I18" s="83">
        <f t="shared" si="3"/>
        <v>37.956204379562038</v>
      </c>
      <c r="J18" s="1"/>
      <c r="K18" s="1"/>
      <c r="L18" s="1"/>
      <c r="M18" s="1"/>
      <c r="N18" s="1"/>
      <c r="O18" s="1"/>
    </row>
    <row r="19" spans="1:15" ht="24.75" customHeight="1" x14ac:dyDescent="0.25">
      <c r="A19" s="55">
        <v>11</v>
      </c>
      <c r="B19" s="59" t="s">
        <v>273</v>
      </c>
      <c r="C19" s="97">
        <v>379</v>
      </c>
      <c r="D19" s="60">
        <v>253</v>
      </c>
      <c r="E19" s="82">
        <f t="shared" si="0"/>
        <v>66.754617414248017</v>
      </c>
      <c r="F19" s="64">
        <f t="shared" si="1"/>
        <v>126</v>
      </c>
      <c r="G19" s="82">
        <f t="shared" si="2"/>
        <v>33.245382585751983</v>
      </c>
      <c r="H19" s="60">
        <v>157</v>
      </c>
      <c r="I19" s="83">
        <f t="shared" si="3"/>
        <v>41.424802110817943</v>
      </c>
      <c r="J19" s="1"/>
      <c r="K19" s="1"/>
      <c r="L19" s="1"/>
      <c r="M19" s="1"/>
      <c r="N19" s="1"/>
      <c r="O19" s="1"/>
    </row>
    <row r="20" spans="1:15" ht="24.75" customHeight="1" x14ac:dyDescent="0.25">
      <c r="A20" s="55">
        <f t="shared" ref="A20" si="8">+A19+1</f>
        <v>12</v>
      </c>
      <c r="B20" s="59" t="s">
        <v>274</v>
      </c>
      <c r="C20" s="97">
        <v>245</v>
      </c>
      <c r="D20" s="60">
        <v>154</v>
      </c>
      <c r="E20" s="82">
        <f t="shared" si="0"/>
        <v>62.857142857142854</v>
      </c>
      <c r="F20" s="64">
        <f t="shared" si="1"/>
        <v>91</v>
      </c>
      <c r="G20" s="82">
        <f t="shared" si="2"/>
        <v>37.142857142857146</v>
      </c>
      <c r="H20" s="60">
        <v>85</v>
      </c>
      <c r="I20" s="83">
        <f t="shared" si="3"/>
        <v>34.693877551020407</v>
      </c>
      <c r="J20" s="1"/>
      <c r="K20" s="1"/>
      <c r="L20" s="1"/>
      <c r="M20" s="1"/>
      <c r="N20" s="1"/>
      <c r="O20" s="1"/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60" spans="1: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</sheetData>
  <mergeCells count="13">
    <mergeCell ref="A1:I1"/>
    <mergeCell ref="A2:I2"/>
    <mergeCell ref="A8:B8"/>
    <mergeCell ref="A4:A7"/>
    <mergeCell ref="B4:B7"/>
    <mergeCell ref="C4:C7"/>
    <mergeCell ref="D4:I5"/>
    <mergeCell ref="D6:D7"/>
    <mergeCell ref="E6:E7"/>
    <mergeCell ref="F6:F7"/>
    <mergeCell ref="G6:G7"/>
    <mergeCell ref="H6:H7"/>
    <mergeCell ref="I6:I7"/>
  </mergeCells>
  <printOptions horizontalCentered="1"/>
  <pageMargins left="0.19685039370078741" right="0.19685039370078741" top="0.59055118110236227" bottom="0.39370078740157483" header="0.31496062992125984" footer="0.31496062992125984"/>
  <pageSetup paperSize="9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zoomScale="130" zoomScaleSheetLayoutView="130" workbookViewId="0">
      <selection activeCell="G14" sqref="G14"/>
    </sheetView>
  </sheetViews>
  <sheetFormatPr defaultRowHeight="18.75" x14ac:dyDescent="0.3"/>
  <cols>
    <col min="2" max="2" width="15.6640625" bestFit="1" customWidth="1"/>
    <col min="3" max="3" width="12.21875" customWidth="1"/>
  </cols>
  <sheetData>
    <row r="1" spans="1:9" ht="20.25" x14ac:dyDescent="0.3">
      <c r="A1" s="131" t="s">
        <v>228</v>
      </c>
      <c r="B1" s="131"/>
      <c r="C1" s="131"/>
      <c r="D1" s="131"/>
      <c r="E1" s="131"/>
      <c r="F1" s="131"/>
      <c r="G1" s="131"/>
      <c r="H1" s="131"/>
      <c r="I1" s="131"/>
    </row>
    <row r="2" spans="1:9" ht="20.25" x14ac:dyDescent="0.3">
      <c r="A2" s="131" t="s">
        <v>28</v>
      </c>
      <c r="B2" s="131"/>
      <c r="C2" s="131"/>
      <c r="D2" s="131"/>
      <c r="E2" s="131"/>
      <c r="F2" s="131"/>
      <c r="G2" s="131"/>
      <c r="H2" s="131"/>
      <c r="I2" s="131"/>
    </row>
    <row r="3" spans="1:9" x14ac:dyDescent="0.3">
      <c r="A3" s="168" t="s">
        <v>280</v>
      </c>
      <c r="B3" s="168"/>
      <c r="C3" s="168"/>
      <c r="D3" s="168"/>
      <c r="E3" s="168"/>
      <c r="F3" s="168"/>
      <c r="G3" s="168"/>
      <c r="H3" s="168"/>
      <c r="I3" s="168"/>
    </row>
    <row r="4" spans="1:9" x14ac:dyDescent="0.3">
      <c r="A4" s="132" t="s">
        <v>52</v>
      </c>
      <c r="B4" s="132" t="s">
        <v>64</v>
      </c>
      <c r="C4" s="136" t="s">
        <v>229</v>
      </c>
      <c r="D4" s="139" t="s">
        <v>223</v>
      </c>
      <c r="E4" s="140"/>
      <c r="F4" s="140"/>
      <c r="G4" s="140"/>
      <c r="H4" s="140"/>
      <c r="I4" s="141"/>
    </row>
    <row r="5" spans="1:9" x14ac:dyDescent="0.3">
      <c r="A5" s="133"/>
      <c r="B5" s="133"/>
      <c r="C5" s="137"/>
      <c r="D5" s="142"/>
      <c r="E5" s="143"/>
      <c r="F5" s="143"/>
      <c r="G5" s="143"/>
      <c r="H5" s="143"/>
      <c r="I5" s="144"/>
    </row>
    <row r="6" spans="1:9" x14ac:dyDescent="0.3">
      <c r="A6" s="133"/>
      <c r="B6" s="133"/>
      <c r="C6" s="137"/>
      <c r="D6" s="102" t="s">
        <v>224</v>
      </c>
      <c r="E6" s="103" t="s">
        <v>12</v>
      </c>
      <c r="F6" s="104" t="s">
        <v>225</v>
      </c>
      <c r="G6" s="103" t="s">
        <v>12</v>
      </c>
      <c r="H6" s="104" t="s">
        <v>226</v>
      </c>
      <c r="I6" s="105" t="s">
        <v>12</v>
      </c>
    </row>
    <row r="7" spans="1:9" x14ac:dyDescent="0.3">
      <c r="A7" s="135" t="s">
        <v>227</v>
      </c>
      <c r="B7" s="135"/>
      <c r="C7" s="68">
        <f>SUM(C8:C23)</f>
        <v>2379</v>
      </c>
      <c r="D7" s="68">
        <f>SUM(D8:D23)</f>
        <v>1516</v>
      </c>
      <c r="E7" s="81">
        <f>+D7/C7*100</f>
        <v>63.724253888188308</v>
      </c>
      <c r="F7" s="68">
        <f>SUM(F8:F23)</f>
        <v>865</v>
      </c>
      <c r="G7" s="81">
        <f>+F7/C7*100</f>
        <v>36.359815048339641</v>
      </c>
      <c r="H7" s="68">
        <f>SUM(H8:H23)</f>
        <v>871</v>
      </c>
      <c r="I7" s="81">
        <f>+H7/C7*100</f>
        <v>36.612021857923501</v>
      </c>
    </row>
    <row r="8" spans="1:9" x14ac:dyDescent="0.3">
      <c r="A8" s="106">
        <v>1</v>
      </c>
      <c r="B8" s="70" t="s">
        <v>205</v>
      </c>
      <c r="C8" s="60">
        <v>405</v>
      </c>
      <c r="D8" s="60">
        <v>299</v>
      </c>
      <c r="E8" s="108">
        <f t="shared" ref="E8:E23" si="0">+D8/C8*100</f>
        <v>73.827160493827165</v>
      </c>
      <c r="F8" s="60">
        <f t="shared" ref="F8:F23" si="1">+C8-D8</f>
        <v>106</v>
      </c>
      <c r="G8" s="108">
        <f t="shared" ref="G8:G23" si="2">+F8/C8*100</f>
        <v>26.172839506172842</v>
      </c>
      <c r="H8" s="60">
        <v>93</v>
      </c>
      <c r="I8" s="108">
        <f t="shared" ref="I8:I23" si="3">+H8/C8*100</f>
        <v>22.962962962962962</v>
      </c>
    </row>
    <row r="9" spans="1:9" x14ac:dyDescent="0.3">
      <c r="A9" s="106">
        <v>2</v>
      </c>
      <c r="B9" s="70" t="s">
        <v>206</v>
      </c>
      <c r="C9" s="60">
        <v>185</v>
      </c>
      <c r="D9" s="60">
        <v>158</v>
      </c>
      <c r="E9" s="108">
        <f t="shared" si="0"/>
        <v>85.405405405405403</v>
      </c>
      <c r="F9" s="60">
        <f t="shared" si="1"/>
        <v>27</v>
      </c>
      <c r="G9" s="108">
        <f t="shared" si="2"/>
        <v>14.594594594594595</v>
      </c>
      <c r="H9" s="60">
        <v>65</v>
      </c>
      <c r="I9" s="108">
        <f t="shared" si="3"/>
        <v>35.135135135135137</v>
      </c>
    </row>
    <row r="10" spans="1:9" x14ac:dyDescent="0.3">
      <c r="A10" s="109">
        <v>3</v>
      </c>
      <c r="B10" s="70" t="s">
        <v>207</v>
      </c>
      <c r="C10" s="60">
        <v>196</v>
      </c>
      <c r="D10" s="60">
        <v>130</v>
      </c>
      <c r="E10" s="108">
        <f t="shared" si="0"/>
        <v>66.326530612244895</v>
      </c>
      <c r="F10" s="60">
        <f t="shared" si="1"/>
        <v>66</v>
      </c>
      <c r="G10" s="108">
        <f t="shared" si="2"/>
        <v>33.673469387755098</v>
      </c>
      <c r="H10" s="60">
        <v>83</v>
      </c>
      <c r="I10" s="108">
        <f t="shared" si="3"/>
        <v>42.346938775510203</v>
      </c>
    </row>
    <row r="11" spans="1:9" x14ac:dyDescent="0.3">
      <c r="A11" s="106">
        <v>4</v>
      </c>
      <c r="B11" s="71" t="s">
        <v>208</v>
      </c>
      <c r="C11" s="60">
        <v>118</v>
      </c>
      <c r="D11" s="60">
        <v>78</v>
      </c>
      <c r="E11" s="108">
        <f t="shared" si="0"/>
        <v>66.101694915254242</v>
      </c>
      <c r="F11" s="60">
        <f t="shared" si="1"/>
        <v>40</v>
      </c>
      <c r="G11" s="108">
        <f t="shared" si="2"/>
        <v>33.898305084745758</v>
      </c>
      <c r="H11" s="60">
        <v>35</v>
      </c>
      <c r="I11" s="108">
        <f t="shared" si="3"/>
        <v>29.66101694915254</v>
      </c>
    </row>
    <row r="12" spans="1:9" x14ac:dyDescent="0.3">
      <c r="A12" s="106">
        <v>5</v>
      </c>
      <c r="B12" s="70" t="s">
        <v>209</v>
      </c>
      <c r="C12" s="60">
        <v>61</v>
      </c>
      <c r="D12" s="60">
        <v>47</v>
      </c>
      <c r="E12" s="108">
        <f t="shared" si="0"/>
        <v>77.049180327868854</v>
      </c>
      <c r="F12" s="60">
        <f t="shared" si="1"/>
        <v>14</v>
      </c>
      <c r="G12" s="108">
        <f t="shared" si="2"/>
        <v>22.950819672131146</v>
      </c>
      <c r="H12" s="60">
        <v>19</v>
      </c>
      <c r="I12" s="108">
        <f t="shared" si="3"/>
        <v>31.147540983606557</v>
      </c>
    </row>
    <row r="13" spans="1:9" x14ac:dyDescent="0.3">
      <c r="A13" s="109">
        <v>6</v>
      </c>
      <c r="B13" s="70" t="s">
        <v>210</v>
      </c>
      <c r="C13" s="60">
        <v>206</v>
      </c>
      <c r="D13" s="60">
        <v>109</v>
      </c>
      <c r="E13" s="108">
        <f t="shared" si="0"/>
        <v>52.912621359223301</v>
      </c>
      <c r="F13" s="60">
        <v>98</v>
      </c>
      <c r="G13" s="108">
        <f t="shared" si="2"/>
        <v>47.572815533980581</v>
      </c>
      <c r="H13" s="60">
        <v>83</v>
      </c>
      <c r="I13" s="108">
        <f t="shared" si="3"/>
        <v>40.291262135922331</v>
      </c>
    </row>
    <row r="14" spans="1:9" x14ac:dyDescent="0.3">
      <c r="A14" s="106">
        <v>7</v>
      </c>
      <c r="B14" s="70" t="s">
        <v>211</v>
      </c>
      <c r="C14" s="60">
        <v>190</v>
      </c>
      <c r="D14" s="60">
        <v>115</v>
      </c>
      <c r="E14" s="108">
        <f t="shared" si="0"/>
        <v>60.526315789473685</v>
      </c>
      <c r="F14" s="60">
        <f t="shared" si="1"/>
        <v>75</v>
      </c>
      <c r="G14" s="108">
        <f t="shared" si="2"/>
        <v>39.473684210526315</v>
      </c>
      <c r="H14" s="60">
        <v>71</v>
      </c>
      <c r="I14" s="108">
        <f t="shared" si="3"/>
        <v>37.368421052631575</v>
      </c>
    </row>
    <row r="15" spans="1:9" x14ac:dyDescent="0.3">
      <c r="A15" s="106">
        <v>8</v>
      </c>
      <c r="B15" s="70" t="s">
        <v>212</v>
      </c>
      <c r="C15" s="60">
        <v>92</v>
      </c>
      <c r="D15" s="60">
        <v>59</v>
      </c>
      <c r="E15" s="108">
        <f t="shared" si="0"/>
        <v>64.130434782608688</v>
      </c>
      <c r="F15" s="60">
        <f t="shared" si="1"/>
        <v>33</v>
      </c>
      <c r="G15" s="108">
        <f t="shared" si="2"/>
        <v>35.869565217391305</v>
      </c>
      <c r="H15" s="60">
        <v>42</v>
      </c>
      <c r="I15" s="108">
        <f t="shared" si="3"/>
        <v>45.652173913043477</v>
      </c>
    </row>
    <row r="16" spans="1:9" x14ac:dyDescent="0.3">
      <c r="A16" s="109">
        <v>9</v>
      </c>
      <c r="B16" s="70" t="s">
        <v>213</v>
      </c>
      <c r="C16" s="60">
        <v>119</v>
      </c>
      <c r="D16" s="60">
        <v>59</v>
      </c>
      <c r="E16" s="108">
        <f t="shared" si="0"/>
        <v>49.579831932773111</v>
      </c>
      <c r="F16" s="60">
        <v>61</v>
      </c>
      <c r="G16" s="108">
        <f t="shared" si="2"/>
        <v>51.260504201680668</v>
      </c>
      <c r="H16" s="60">
        <v>50</v>
      </c>
      <c r="I16" s="108">
        <f t="shared" si="3"/>
        <v>42.016806722689076</v>
      </c>
    </row>
    <row r="17" spans="1:9" x14ac:dyDescent="0.3">
      <c r="A17" s="106">
        <v>10</v>
      </c>
      <c r="B17" s="70" t="s">
        <v>214</v>
      </c>
      <c r="C17" s="60">
        <v>161</v>
      </c>
      <c r="D17" s="60">
        <v>88</v>
      </c>
      <c r="E17" s="108">
        <f t="shared" si="0"/>
        <v>54.658385093167702</v>
      </c>
      <c r="F17" s="60">
        <f t="shared" si="1"/>
        <v>73</v>
      </c>
      <c r="G17" s="108">
        <f t="shared" si="2"/>
        <v>45.341614906832298</v>
      </c>
      <c r="H17" s="60">
        <v>55</v>
      </c>
      <c r="I17" s="108">
        <f t="shared" si="3"/>
        <v>34.161490683229815</v>
      </c>
    </row>
    <row r="18" spans="1:9" x14ac:dyDescent="0.3">
      <c r="A18" s="106">
        <v>11</v>
      </c>
      <c r="B18" s="71" t="s">
        <v>215</v>
      </c>
      <c r="C18" s="60">
        <v>141</v>
      </c>
      <c r="D18" s="60">
        <v>86</v>
      </c>
      <c r="E18" s="108">
        <f t="shared" si="0"/>
        <v>60.99290780141844</v>
      </c>
      <c r="F18" s="60">
        <f t="shared" si="1"/>
        <v>55</v>
      </c>
      <c r="G18" s="108">
        <f t="shared" si="2"/>
        <v>39.00709219858156</v>
      </c>
      <c r="H18" s="60">
        <v>55</v>
      </c>
      <c r="I18" s="108">
        <f t="shared" si="3"/>
        <v>39.00709219858156</v>
      </c>
    </row>
    <row r="19" spans="1:9" x14ac:dyDescent="0.3">
      <c r="A19" s="109">
        <v>12</v>
      </c>
      <c r="B19" s="70" t="s">
        <v>216</v>
      </c>
      <c r="C19" s="60">
        <v>100</v>
      </c>
      <c r="D19" s="60">
        <v>45</v>
      </c>
      <c r="E19" s="108">
        <f t="shared" si="0"/>
        <v>45</v>
      </c>
      <c r="F19" s="60">
        <f t="shared" si="1"/>
        <v>55</v>
      </c>
      <c r="G19" s="108">
        <f t="shared" si="2"/>
        <v>55.000000000000007</v>
      </c>
      <c r="H19" s="60">
        <v>45</v>
      </c>
      <c r="I19" s="108">
        <f t="shared" si="3"/>
        <v>45</v>
      </c>
    </row>
    <row r="20" spans="1:9" x14ac:dyDescent="0.3">
      <c r="A20" s="106">
        <v>13</v>
      </c>
      <c r="B20" s="70" t="s">
        <v>217</v>
      </c>
      <c r="C20" s="60">
        <v>48</v>
      </c>
      <c r="D20" s="60">
        <v>15</v>
      </c>
      <c r="E20" s="108">
        <f t="shared" si="0"/>
        <v>31.25</v>
      </c>
      <c r="F20" s="60">
        <f t="shared" si="1"/>
        <v>33</v>
      </c>
      <c r="G20" s="108">
        <f t="shared" si="2"/>
        <v>68.75</v>
      </c>
      <c r="H20" s="60">
        <v>18</v>
      </c>
      <c r="I20" s="108">
        <f t="shared" si="3"/>
        <v>37.5</v>
      </c>
    </row>
    <row r="21" spans="1:9" x14ac:dyDescent="0.3">
      <c r="A21" s="106">
        <v>14</v>
      </c>
      <c r="B21" s="70" t="s">
        <v>218</v>
      </c>
      <c r="C21" s="60">
        <v>63</v>
      </c>
      <c r="D21" s="60">
        <v>50</v>
      </c>
      <c r="E21" s="108">
        <f t="shared" si="0"/>
        <v>79.365079365079367</v>
      </c>
      <c r="F21" s="60">
        <f t="shared" si="1"/>
        <v>13</v>
      </c>
      <c r="G21" s="108">
        <f t="shared" si="2"/>
        <v>20.634920634920633</v>
      </c>
      <c r="H21" s="60">
        <v>31</v>
      </c>
      <c r="I21" s="108">
        <f t="shared" si="3"/>
        <v>49.206349206349202</v>
      </c>
    </row>
    <row r="22" spans="1:9" x14ac:dyDescent="0.3">
      <c r="A22" s="109">
        <v>15</v>
      </c>
      <c r="B22" s="70" t="s">
        <v>219</v>
      </c>
      <c r="C22" s="60">
        <v>206</v>
      </c>
      <c r="D22" s="60">
        <v>115</v>
      </c>
      <c r="E22" s="108">
        <f t="shared" si="0"/>
        <v>55.825242718446603</v>
      </c>
      <c r="F22" s="60">
        <f t="shared" si="1"/>
        <v>91</v>
      </c>
      <c r="G22" s="108">
        <f t="shared" si="2"/>
        <v>44.174757281553397</v>
      </c>
      <c r="H22" s="60">
        <v>91</v>
      </c>
      <c r="I22" s="108">
        <f t="shared" si="3"/>
        <v>44.174757281553397</v>
      </c>
    </row>
    <row r="23" spans="1:9" x14ac:dyDescent="0.3">
      <c r="A23" s="106">
        <v>16</v>
      </c>
      <c r="B23" s="111" t="s">
        <v>220</v>
      </c>
      <c r="C23" s="60">
        <v>88</v>
      </c>
      <c r="D23" s="60">
        <v>63</v>
      </c>
      <c r="E23" s="108">
        <f t="shared" si="0"/>
        <v>71.590909090909093</v>
      </c>
      <c r="F23" s="60">
        <f t="shared" si="1"/>
        <v>25</v>
      </c>
      <c r="G23" s="108">
        <f t="shared" si="2"/>
        <v>28.40909090909091</v>
      </c>
      <c r="H23" s="60">
        <v>35</v>
      </c>
      <c r="I23" s="108">
        <f t="shared" si="3"/>
        <v>39.772727272727273</v>
      </c>
    </row>
    <row r="24" spans="1:9" x14ac:dyDescent="0.3">
      <c r="D24" s="117"/>
    </row>
  </sheetData>
  <mergeCells count="8">
    <mergeCell ref="A7:B7"/>
    <mergeCell ref="A1:I1"/>
    <mergeCell ref="A2:I2"/>
    <mergeCell ref="A3:I3"/>
    <mergeCell ref="A4:A6"/>
    <mergeCell ref="B4:B6"/>
    <mergeCell ref="C4:C6"/>
    <mergeCell ref="D4:I5"/>
  </mergeCells>
  <pageMargins left="0.7" right="0.7" top="0.75" bottom="0.75" header="0.3" footer="0.3"/>
  <pageSetup paperSize="9" scale="7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свод</vt:lpstr>
      <vt:lpstr>ҚР</vt:lpstr>
      <vt:lpstr>АН</vt:lpstr>
      <vt:lpstr>БХ</vt:lpstr>
      <vt:lpstr>ЖЗ</vt:lpstr>
      <vt:lpstr>ҚД</vt:lpstr>
      <vt:lpstr>НВ</vt:lpstr>
      <vt:lpstr>НА</vt:lpstr>
      <vt:lpstr>СН</vt:lpstr>
      <vt:lpstr>СД</vt:lpstr>
      <vt:lpstr>СР</vt:lpstr>
      <vt:lpstr>ТВ</vt:lpstr>
      <vt:lpstr>ФА</vt:lpstr>
      <vt:lpstr>ХЗ</vt:lpstr>
      <vt:lpstr>ТШ</vt:lpstr>
      <vt:lpstr>ҳунармандлар таркиби</vt:lpstr>
      <vt:lpstr>фаолият тўхтатган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Hunar.uz</dc:creator>
  <cp:lastModifiedBy>Пользователь</cp:lastModifiedBy>
  <cp:lastPrinted>2020-09-16T12:08:32Z</cp:lastPrinted>
  <dcterms:created xsi:type="dcterms:W3CDTF">2019-08-14T12:57:21Z</dcterms:created>
  <dcterms:modified xsi:type="dcterms:W3CDTF">2020-09-30T09:42:51Z</dcterms:modified>
</cp:coreProperties>
</file>