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 tabRatio="643"/>
  </bookViews>
  <sheets>
    <sheet name="Аъзолар" sheetId="28" r:id="rId1"/>
    <sheet name="ҳунармандлар таркиби" sheetId="21" state="hidden" r:id="rId2"/>
    <sheet name="фаолият тўхтатган" sheetId="2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8" l="1"/>
  <c r="D8" i="28"/>
  <c r="H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I22" i="28" l="1"/>
  <c r="F22" i="28"/>
  <c r="E22" i="28"/>
  <c r="I21" i="28"/>
  <c r="F21" i="28"/>
  <c r="E21" i="28"/>
  <c r="I20" i="28"/>
  <c r="F20" i="28"/>
  <c r="E20" i="28"/>
  <c r="I19" i="28"/>
  <c r="F19" i="28"/>
  <c r="E19" i="28"/>
  <c r="I18" i="28"/>
  <c r="F18" i="28"/>
  <c r="E18" i="28"/>
  <c r="I17" i="28"/>
  <c r="F17" i="28"/>
  <c r="E17" i="28"/>
  <c r="I16" i="28"/>
  <c r="F16" i="28"/>
  <c r="E16" i="28"/>
  <c r="I15" i="28"/>
  <c r="F15" i="28"/>
  <c r="E15" i="28"/>
  <c r="I14" i="28"/>
  <c r="F14" i="28"/>
  <c r="E14" i="28"/>
  <c r="I13" i="28"/>
  <c r="F13" i="28"/>
  <c r="E13" i="28"/>
  <c r="I12" i="28"/>
  <c r="F12" i="28"/>
  <c r="E12" i="28"/>
  <c r="I11" i="28"/>
  <c r="F11" i="28"/>
  <c r="E11" i="28"/>
  <c r="I10" i="28"/>
  <c r="F10" i="28"/>
  <c r="E10" i="28"/>
  <c r="A10" i="28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I9" i="28"/>
  <c r="F9" i="28"/>
  <c r="E9" i="28"/>
  <c r="I8" i="28"/>
  <c r="C8" i="28"/>
  <c r="F8" i="28" l="1"/>
  <c r="G8" i="28" s="1"/>
  <c r="I10" i="21" l="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H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D9" i="21"/>
  <c r="F9" i="21"/>
  <c r="C9" i="21"/>
  <c r="I9" i="21" l="1"/>
  <c r="G9" i="21"/>
  <c r="E9" i="21"/>
  <c r="P22" i="23" l="1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Q8" i="23"/>
  <c r="Q7" i="23"/>
  <c r="Q6" i="23"/>
  <c r="Q22" i="23" l="1"/>
</calcChain>
</file>

<file path=xl/sharedStrings.xml><?xml version="1.0" encoding="utf-8"?>
<sst xmlns="http://schemas.openxmlformats.org/spreadsheetml/2006/main" count="96" uniqueCount="74">
  <si>
    <t>№</t>
  </si>
  <si>
    <t xml:space="preserve">Қорақалпоғистон </t>
  </si>
  <si>
    <t xml:space="preserve">Андижон 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</si>
  <si>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</si>
  <si>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</si>
  <si>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</si>
  <si>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</si>
  <si>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Сирдарё </t>
  </si>
  <si>
    <t xml:space="preserve">Фарғона </t>
  </si>
  <si>
    <t xml:space="preserve">Хоразм </t>
  </si>
  <si>
    <t xml:space="preserve">Самарқанд </t>
  </si>
  <si>
    <t xml:space="preserve">Сурхондарё </t>
  </si>
  <si>
    <t xml:space="preserve">Бухоро </t>
  </si>
  <si>
    <t>Ҳудуд
номи</t>
  </si>
  <si>
    <t>шундан</t>
  </si>
  <si>
    <t>%</t>
  </si>
  <si>
    <t>Тошкент в.</t>
  </si>
  <si>
    <t>Тошкент ш.</t>
  </si>
  <si>
    <t>Қорақалпоғистон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</si>
  <si>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</si>
  <si>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</si>
  <si>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</si>
  <si>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</si>
  <si>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</si>
  <si>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</si>
  <si>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</si>
  <si>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</si>
  <si>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</si>
  <si>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>Тошкент в</t>
  </si>
  <si>
    <t>Фарғона</t>
  </si>
  <si>
    <t>Хоразм</t>
  </si>
  <si>
    <t>Тошкент ш</t>
  </si>
  <si>
    <t>Жами</t>
  </si>
  <si>
    <t>МАЪЛУМОТ</t>
  </si>
  <si>
    <t>Аъзоликдан чиқиш ёки фаолиятини тугатиш 
сабаблари</t>
  </si>
  <si>
    <t>Жамига нисбатан 
%</t>
  </si>
  <si>
    <t>Ҳунармандчилик фаолияти билан бошка шуғулланмаслиги</t>
  </si>
  <si>
    <t>Фаолиятини кенгайтирганлиги ва тадбиркорлик фаолияти билан шуғулланиши (солиқ тўловчи сифатида)</t>
  </si>
  <si>
    <t>Ишлаб чиқарган маҳсулотларини сотишдаги муоммолар</t>
  </si>
  <si>
    <t>Солиқ идоралари билан юзага келган муаммолар</t>
  </si>
  <si>
    <t>Ишлаб чиқариш жараёнида хом-ашё топишда юзага келган муаммолар</t>
  </si>
  <si>
    <t>Соғлиги ёмонлашган</t>
  </si>
  <si>
    <t>Фаолиятини олиб боришга иш жойи (устахона) бўлмаган</t>
  </si>
  <si>
    <t>Молиявий имконияти хом-ашё ва материаллар сотиб олиш, иш жойи учун ижара тўлашга етмаслиги сабабли</t>
  </si>
  <si>
    <t>Бошқа доимий ишга кирган</t>
  </si>
  <si>
    <t>Олий таълим муассасасига ўқишга кирган</t>
  </si>
  <si>
    <t>Нафақага чиққан</t>
  </si>
  <si>
    <t>Оила қурган</t>
  </si>
  <si>
    <t>Хизмат сафари (ҳарбий хизмат, чет давлатга)</t>
  </si>
  <si>
    <t>Фарзандли бўлган</t>
  </si>
  <si>
    <t>Вафот этган</t>
  </si>
  <si>
    <r>
      <rPr>
        <b/>
        <sz val="16"/>
        <color rgb="FF0070C0"/>
        <rFont val="Times New Roman"/>
        <family val="1"/>
        <charset val="204"/>
      </rPr>
      <t>2020</t>
    </r>
    <r>
      <rPr>
        <b/>
        <sz val="14"/>
        <color rgb="FF0070C0"/>
        <rFont val="Times New Roman"/>
        <family val="1"/>
        <charset val="204"/>
      </rPr>
      <t xml:space="preserve"> ЙИЛДА "ҲУНАРМАНД" УЮШМАСИ АЪЗОЛИГИДАН ЧИҚҚАН ЁКИ ФАОЛИЯТИНИ ТУГАТГАН ҲУНАРМАНДЛАР ТЎҒРИСИДА</t>
    </r>
  </si>
  <si>
    <t>(01.04.2020йил ҳоалтига)</t>
  </si>
  <si>
    <t>30 ёшгача бўлган ҳунармандлар</t>
  </si>
  <si>
    <t>Эркаклар</t>
  </si>
  <si>
    <t>Аёллар</t>
  </si>
  <si>
    <t xml:space="preserve">ЖАМИ: </t>
  </si>
  <si>
    <t>Т/р</t>
  </si>
  <si>
    <t>Ҳудуд 
номи</t>
  </si>
  <si>
    <t>сони</t>
  </si>
  <si>
    <t>"Ҳунармандларнинг ижтимоий таркиби тўғрисида 
МАЪЛУМОТ</t>
  </si>
  <si>
    <r>
      <t xml:space="preserve">01.04.2020 </t>
    </r>
    <r>
      <rPr>
        <i/>
        <sz val="12"/>
        <rFont val="Arial"/>
        <family val="2"/>
        <charset val="204"/>
      </rPr>
      <t>йил ҳолатига</t>
    </r>
  </si>
  <si>
    <t>жами:</t>
  </si>
  <si>
    <t>Аъзо 
ҳунармандлар
сони</t>
  </si>
  <si>
    <t>5-жадвал</t>
  </si>
  <si>
    <t>1-жадвал</t>
  </si>
  <si>
    <t>"Ҳунарманд" уюшмасига аъзо ҳунармандлар тўғрисида
МАЪЛУМОТ</t>
  </si>
  <si>
    <t>Аъзо ҳунармандлар 
 сони</t>
  </si>
  <si>
    <t>Аъзо ҳунармандлар таркиби</t>
  </si>
  <si>
    <t>эркак</t>
  </si>
  <si>
    <t>аёл</t>
  </si>
  <si>
    <t>ёшлар</t>
  </si>
  <si>
    <t>ЖАМИ</t>
  </si>
  <si>
    <r>
      <t xml:space="preserve">01.07.2020 </t>
    </r>
    <r>
      <rPr>
        <i/>
        <sz val="12"/>
        <color theme="1"/>
        <rFont val="Arial"/>
        <family val="2"/>
        <charset val="204"/>
      </rPr>
      <t>йил ҳолатига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</si>
</sst>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с_ў_м_-;\-* #,##0.00\ _с_ў_м_-;_-* &quot;-&quot;??\ _с_ў_м_-;_-@_-"/>
    <numFmt numFmtId="165" formatCode="_-* #,##0.00_р_._-;\-* #,##0.00_р_._-;_-* &quot;-&quot;??_р_._-;_-@_-"/>
    <numFmt numFmtId="166" formatCode="_-* #,##0\ _₽_-;\-* #,##0\ _₽_-;_-* &quot;-&quot;\ _₽_-;_-@_-"/>
    <numFmt numFmtId="167" formatCode="#,##0.0"/>
    <numFmt numFmtId="168" formatCode="_-* #,##0.0\ _₽_-;\-* #,##0.0\ _₽_-;_-* &quot;-&quot;\ _₽_-;_-@_-"/>
    <numFmt numFmtId="169" formatCode="0.0"/>
  </numFmts>
  <fonts count="29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rgb="FF0070C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i/>
      <sz val="13"/>
      <color rgb="FF0070C0"/>
      <name val="Arial"/>
      <family val="2"/>
      <charset val="204"/>
    </font>
    <font>
      <b/>
      <sz val="16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3"/>
      <color indexed="8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b/>
      <i/>
      <sz val="13"/>
      <color rgb="FF0070C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rgb="FF0070C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 wrapText="1"/>
    </xf>
    <xf numFmtId="3" fontId="7" fillId="0" borderId="0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9" fontId="6" fillId="3" borderId="1" xfId="5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9" fontId="7" fillId="0" borderId="0" xfId="5" applyFont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9" fontId="11" fillId="3" borderId="1" xfId="5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6" fontId="13" fillId="0" borderId="21" xfId="0" applyNumberFormat="1" applyFont="1" applyBorder="1" applyAlignment="1">
      <alignment vertical="center" wrapText="1"/>
    </xf>
    <xf numFmtId="168" fontId="15" fillId="0" borderId="21" xfId="0" applyNumberFormat="1" applyFont="1" applyBorder="1" applyAlignment="1">
      <alignment vertical="center" wrapText="1"/>
    </xf>
    <xf numFmtId="168" fontId="15" fillId="0" borderId="23" xfId="0" applyNumberFormat="1" applyFont="1" applyBorder="1" applyAlignment="1">
      <alignment vertical="center" wrapText="1"/>
    </xf>
    <xf numFmtId="168" fontId="15" fillId="0" borderId="22" xfId="0" applyNumberFormat="1" applyFont="1" applyBorder="1" applyAlignment="1">
      <alignment vertical="center" wrapText="1"/>
    </xf>
    <xf numFmtId="168" fontId="15" fillId="0" borderId="19" xfId="0" applyNumberFormat="1" applyFont="1" applyBorder="1" applyAlignment="1">
      <alignment vertical="center" wrapText="1"/>
    </xf>
    <xf numFmtId="166" fontId="5" fillId="2" borderId="17" xfId="0" applyNumberFormat="1" applyFont="1" applyFill="1" applyBorder="1" applyAlignment="1">
      <alignment vertical="center"/>
    </xf>
    <xf numFmtId="166" fontId="5" fillId="2" borderId="12" xfId="0" applyNumberFormat="1" applyFont="1" applyFill="1" applyBorder="1" applyAlignment="1">
      <alignment vertical="center"/>
    </xf>
    <xf numFmtId="168" fontId="15" fillId="0" borderId="13" xfId="0" applyNumberFormat="1" applyFont="1" applyBorder="1" applyAlignment="1">
      <alignment vertical="center" wrapText="1"/>
    </xf>
    <xf numFmtId="166" fontId="5" fillId="2" borderId="14" xfId="0" applyNumberFormat="1" applyFont="1" applyFill="1" applyBorder="1" applyAlignment="1">
      <alignment vertical="center"/>
    </xf>
    <xf numFmtId="168" fontId="15" fillId="0" borderId="16" xfId="0" applyNumberFormat="1" applyFont="1" applyBorder="1" applyAlignment="1">
      <alignment vertical="center" wrapText="1"/>
    </xf>
    <xf numFmtId="166" fontId="13" fillId="0" borderId="21" xfId="0" applyNumberFormat="1" applyFont="1" applyBorder="1" applyAlignment="1">
      <alignment horizontal="center" vertical="center" wrapText="1"/>
    </xf>
    <xf numFmtId="166" fontId="5" fillId="2" borderId="24" xfId="0" applyNumberFormat="1" applyFont="1" applyFill="1" applyBorder="1" applyAlignment="1">
      <alignment horizontal="center" vertical="center"/>
    </xf>
    <xf numFmtId="166" fontId="5" fillId="2" borderId="25" xfId="0" applyNumberFormat="1" applyFont="1" applyFill="1" applyBorder="1" applyAlignment="1">
      <alignment horizontal="center" vertical="center"/>
    </xf>
    <xf numFmtId="166" fontId="5" fillId="2" borderId="26" xfId="0" applyNumberFormat="1" applyFont="1" applyFill="1" applyBorder="1" applyAlignment="1">
      <alignment horizontal="center" vertical="center"/>
    </xf>
    <xf numFmtId="166" fontId="5" fillId="2" borderId="27" xfId="0" applyNumberFormat="1" applyFont="1" applyFill="1" applyBorder="1" applyAlignment="1">
      <alignment vertical="center"/>
    </xf>
    <xf numFmtId="166" fontId="5" fillId="2" borderId="28" xfId="0" applyNumberFormat="1" applyFont="1" applyFill="1" applyBorder="1" applyAlignment="1">
      <alignment vertical="center"/>
    </xf>
    <xf numFmtId="166" fontId="5" fillId="2" borderId="29" xfId="0" applyNumberFormat="1" applyFont="1" applyFill="1" applyBorder="1" applyAlignment="1">
      <alignment vertical="center"/>
    </xf>
    <xf numFmtId="3" fontId="13" fillId="4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/>
    </xf>
    <xf numFmtId="167" fontId="1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169" fontId="24" fillId="4" borderId="4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14" fontId="22" fillId="0" borderId="0" xfId="0" applyNumberFormat="1" applyFont="1" applyBorder="1" applyAlignment="1">
      <alignment horizontal="right" vertical="center"/>
    </xf>
    <xf numFmtId="0" fontId="26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top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/>
    </xf>
  </cellXfs>
  <cellStyles count="6">
    <cellStyle name="Обычный" xfId="0" builtinId="0"/>
    <cellStyle name="Обычный 2" xfId="2"/>
    <cellStyle name="Обычный 3" xfId="1"/>
    <cellStyle name="Процентный" xfId="5" builtinId="5"/>
    <cellStyle name="Финансовый 2" xfId="3"/>
    <cellStyle name="Финансовый 2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I27" sqref="I27"/>
    </sheetView>
  </sheetViews>
  <sheetFormatPr defaultRowHeight="18.75" x14ac:dyDescent="0.3"/>
  <cols>
    <col min="1" max="1" width="3.77734375" bestFit="1" customWidth="1"/>
    <col min="2" max="2" width="16.21875" bestFit="1" customWidth="1"/>
  </cols>
  <sheetData>
    <row r="1" spans="1:9" x14ac:dyDescent="0.3">
      <c r="A1" s="2"/>
      <c r="B1" s="3"/>
      <c r="C1" s="3"/>
      <c r="D1" s="3"/>
      <c r="E1" s="3"/>
      <c r="F1" s="3"/>
      <c r="G1" s="70" t="s">
        <v>65</v>
      </c>
      <c r="H1" s="70"/>
      <c r="I1" s="70"/>
    </row>
    <row r="2" spans="1:9" x14ac:dyDescent="0.3">
      <c r="A2" s="71" t="s">
        <v>66</v>
      </c>
      <c r="B2" s="71"/>
      <c r="C2" s="71"/>
      <c r="D2" s="71"/>
      <c r="E2" s="71"/>
      <c r="F2" s="71"/>
      <c r="G2" s="71"/>
      <c r="H2" s="71"/>
      <c r="I2" s="71"/>
    </row>
    <row r="3" spans="1:9" x14ac:dyDescent="0.3">
      <c r="A3" s="57"/>
      <c r="B3" s="57"/>
      <c r="C3" s="57"/>
      <c r="D3" s="57"/>
      <c r="E3" s="57"/>
      <c r="F3" s="72" t="s">
        <v>73</v>
      </c>
      <c r="G3" s="72"/>
      <c r="H3" s="72"/>
      <c r="I3" s="72"/>
    </row>
    <row r="4" spans="1:9" x14ac:dyDescent="0.3">
      <c r="A4" s="73" t="s">
        <v>57</v>
      </c>
      <c r="B4" s="74" t="s">
        <v>13</v>
      </c>
      <c r="C4" s="74" t="s">
        <v>67</v>
      </c>
      <c r="D4" s="74" t="s">
        <v>68</v>
      </c>
      <c r="E4" s="74"/>
      <c r="F4" s="74"/>
      <c r="G4" s="74"/>
      <c r="H4" s="74"/>
      <c r="I4" s="74"/>
    </row>
    <row r="5" spans="1:9" ht="18.75" customHeight="1" x14ac:dyDescent="0.3">
      <c r="A5" s="73"/>
      <c r="B5" s="73"/>
      <c r="C5" s="74"/>
      <c r="D5" s="74"/>
      <c r="E5" s="74"/>
      <c r="F5" s="74"/>
      <c r="G5" s="74"/>
      <c r="H5" s="74"/>
      <c r="I5" s="74"/>
    </row>
    <row r="6" spans="1:9" x14ac:dyDescent="0.3">
      <c r="A6" s="73"/>
      <c r="B6" s="73"/>
      <c r="C6" s="74"/>
      <c r="D6" s="68" t="s">
        <v>69</v>
      </c>
      <c r="E6" s="69" t="s">
        <v>15</v>
      </c>
      <c r="F6" s="68" t="s">
        <v>70</v>
      </c>
      <c r="G6" s="69" t="s">
        <v>15</v>
      </c>
      <c r="H6" s="68" t="s">
        <v>71</v>
      </c>
      <c r="I6" s="69" t="s">
        <v>15</v>
      </c>
    </row>
    <row r="7" spans="1:9" x14ac:dyDescent="0.3">
      <c r="A7" s="73"/>
      <c r="B7" s="73"/>
      <c r="C7" s="74"/>
      <c r="D7" s="68"/>
      <c r="E7" s="69"/>
      <c r="F7" s="68"/>
      <c r="G7" s="69"/>
      <c r="H7" s="68"/>
      <c r="I7" s="69"/>
    </row>
    <row r="8" spans="1:9" x14ac:dyDescent="0.3">
      <c r="A8" s="67" t="s">
        <v>72</v>
      </c>
      <c r="B8" s="67"/>
      <c r="C8" s="54">
        <f>SUM(C9:C22)</f>
        <v>33294</v>
      </c>
      <c r="D8" s="54">
        <f>SUM(D9:D22)</f>
        <v>19700</v>
      </c>
      <c r="E8" s="66">
        <f>+D8/C8*100</f>
        <v>59.1698203880579</v>
      </c>
      <c r="F8" s="54">
        <f>SUM(F9:F22)</f>
        <v>13594</v>
      </c>
      <c r="G8" s="66">
        <f>+F8/C8*100</f>
        <v>40.830179611942093</v>
      </c>
      <c r="H8" s="54">
        <f>SUM(H9:H22)</f>
        <v>11457</v>
      </c>
      <c r="I8" s="66">
        <f>+H8/C8*100</f>
        <v>34.411605694719768</v>
      </c>
    </row>
    <row r="9" spans="1:9" x14ac:dyDescent="0.3">
      <c r="A9" s="60">
        <v>1</v>
      </c>
      <c r="B9" s="61" t="s">
        <v>1</v>
      </c>
      <c r="C9" s="58">
        <v>1369</v>
      </c>
      <c r="D9" s="62">
        <v>673</v>
      </c>
      <c r="E9" s="63">
        <f>+D9/C9*100</f>
        <v>49.159970781592406</v>
      </c>
      <c r="F9" s="62">
        <f>+C9-D9</f>
        <v>696</v>
      </c>
      <c r="G9" s="63">
        <f>+F9/C9*100</f>
        <v>50.840029218407601</v>
      </c>
      <c r="H9" s="62">
        <v>470</v>
      </c>
      <c r="I9" s="63">
        <f>+H9/C9*100</f>
        <v>34.331628926223523</v>
      </c>
    </row>
    <row r="10" spans="1:9" x14ac:dyDescent="0.3">
      <c r="A10" s="55">
        <f>+A9+1</f>
        <v>2</v>
      </c>
      <c r="B10" s="64" t="s">
        <v>2</v>
      </c>
      <c r="C10" s="58">
        <v>4705</v>
      </c>
      <c r="D10" s="65">
        <v>2678</v>
      </c>
      <c r="E10" s="56">
        <f>+D10/C10*100</f>
        <v>56.918172157279493</v>
      </c>
      <c r="F10" s="65">
        <f>+C10-D10</f>
        <v>2027</v>
      </c>
      <c r="G10" s="56">
        <f>+F10/C10*100</f>
        <v>43.081827842720507</v>
      </c>
      <c r="H10" s="65">
        <v>1876</v>
      </c>
      <c r="I10" s="56">
        <f>+H10/C10*100</f>
        <v>39.87247608926674</v>
      </c>
    </row>
    <row r="11" spans="1:9" x14ac:dyDescent="0.3">
      <c r="A11" s="60">
        <f t="shared" ref="A11:A22" si="0">+A10+1</f>
        <v>3</v>
      </c>
      <c r="B11" s="61" t="s">
        <v>12</v>
      </c>
      <c r="C11" s="58">
        <v>2337</v>
      </c>
      <c r="D11" s="62">
        <v>1318</v>
      </c>
      <c r="E11" s="63">
        <f>+D11/C11*100</f>
        <v>56.39709028669234</v>
      </c>
      <c r="F11" s="62">
        <f>+C11-D11</f>
        <v>1019</v>
      </c>
      <c r="G11" s="63">
        <f>+F11/C11*100</f>
        <v>43.60290971330766</v>
      </c>
      <c r="H11" s="62">
        <v>777</v>
      </c>
      <c r="I11" s="63">
        <f>+H11/C11*100</f>
        <v>33.247753530166882</v>
      </c>
    </row>
    <row r="12" spans="1:9" x14ac:dyDescent="0.3">
      <c r="A12" s="60">
        <f t="shared" si="0"/>
        <v>4</v>
      </c>
      <c r="B12" s="61" t="s">
        <v>3</v>
      </c>
      <c r="C12" s="59">
        <v>1142</v>
      </c>
      <c r="D12" s="62">
        <v>618</v>
      </c>
      <c r="E12" s="63">
        <f>+D12/C12*100</f>
        <v>54.115586690017516</v>
      </c>
      <c r="F12" s="62">
        <f>+C12-D12</f>
        <v>524</v>
      </c>
      <c r="G12" s="63">
        <f>+F12/C12*100</f>
        <v>45.884413309982484</v>
      </c>
      <c r="H12" s="62">
        <v>474</v>
      </c>
      <c r="I12" s="63">
        <f>+H12/C12*100</f>
        <v>41.506129597197898</v>
      </c>
    </row>
    <row r="13" spans="1:9" x14ac:dyDescent="0.3">
      <c r="A13" s="60">
        <f t="shared" si="0"/>
        <v>5</v>
      </c>
      <c r="B13" s="61" t="s">
        <v>4</v>
      </c>
      <c r="C13" s="58">
        <v>1853</v>
      </c>
      <c r="D13" s="62">
        <v>1048</v>
      </c>
      <c r="E13" s="63">
        <f>+D13/C13*100</f>
        <v>56.556934700485698</v>
      </c>
      <c r="F13" s="62">
        <f>+C13-D13</f>
        <v>805</v>
      </c>
      <c r="G13" s="63">
        <f>+F13/C13*100</f>
        <v>43.443065299514302</v>
      </c>
      <c r="H13" s="62">
        <v>634</v>
      </c>
      <c r="I13" s="63">
        <f>+H13/C13*100</f>
        <v>34.214786832164059</v>
      </c>
    </row>
    <row r="14" spans="1:9" x14ac:dyDescent="0.3">
      <c r="A14" s="55">
        <f t="shared" si="0"/>
        <v>6</v>
      </c>
      <c r="B14" s="64" t="s">
        <v>5</v>
      </c>
      <c r="C14" s="58">
        <v>1682</v>
      </c>
      <c r="D14" s="65">
        <v>706</v>
      </c>
      <c r="E14" s="56">
        <f>+D14/C14*100</f>
        <v>41.973840665873958</v>
      </c>
      <c r="F14" s="65">
        <f>+C14-D14</f>
        <v>976</v>
      </c>
      <c r="G14" s="56">
        <f>+F14/C14*100</f>
        <v>58.026159334126035</v>
      </c>
      <c r="H14" s="65">
        <v>578</v>
      </c>
      <c r="I14" s="56">
        <f>+H14/C14*100</f>
        <v>34.363852556480381</v>
      </c>
    </row>
    <row r="15" spans="1:9" x14ac:dyDescent="0.3">
      <c r="A15" s="60">
        <f t="shared" si="0"/>
        <v>7</v>
      </c>
      <c r="B15" s="61" t="s">
        <v>6</v>
      </c>
      <c r="C15" s="58">
        <v>3608</v>
      </c>
      <c r="D15" s="62">
        <v>2638</v>
      </c>
      <c r="E15" s="63">
        <f>+D15/C15*100</f>
        <v>73.115299334811539</v>
      </c>
      <c r="F15" s="62">
        <f>+C15-D15</f>
        <v>970</v>
      </c>
      <c r="G15" s="63">
        <f>+F15/C15*100</f>
        <v>26.884700665188472</v>
      </c>
      <c r="H15" s="62">
        <v>1312</v>
      </c>
      <c r="I15" s="63">
        <f>+H15/C15*100</f>
        <v>36.363636363636367</v>
      </c>
    </row>
    <row r="16" spans="1:9" x14ac:dyDescent="0.3">
      <c r="A16" s="60">
        <f t="shared" si="0"/>
        <v>8</v>
      </c>
      <c r="B16" s="61" t="s">
        <v>10</v>
      </c>
      <c r="C16" s="58">
        <v>2269</v>
      </c>
      <c r="D16" s="62">
        <v>1445</v>
      </c>
      <c r="E16" s="63">
        <f>+D16/C16*100</f>
        <v>63.684442485676506</v>
      </c>
      <c r="F16" s="62">
        <f>+C16-D16</f>
        <v>824</v>
      </c>
      <c r="G16" s="63">
        <f>+F16/C16*100</f>
        <v>36.315557514323494</v>
      </c>
      <c r="H16" s="62">
        <v>777</v>
      </c>
      <c r="I16" s="63">
        <f>+H16/C16*100</f>
        <v>34.244160423093874</v>
      </c>
    </row>
    <row r="17" spans="1:9" x14ac:dyDescent="0.3">
      <c r="A17" s="55">
        <f>+A16+1</f>
        <v>9</v>
      </c>
      <c r="B17" s="64" t="s">
        <v>11</v>
      </c>
      <c r="C17" s="58">
        <v>1813</v>
      </c>
      <c r="D17" s="65">
        <v>992</v>
      </c>
      <c r="E17" s="56">
        <f>+D17/C17*100</f>
        <v>54.715940430226141</v>
      </c>
      <c r="F17" s="65">
        <f>+C17-D17</f>
        <v>821</v>
      </c>
      <c r="G17" s="56">
        <f>+F17/C17*100</f>
        <v>45.284059569773852</v>
      </c>
      <c r="H17" s="65">
        <v>685</v>
      </c>
      <c r="I17" s="56">
        <f>+H17/C17*100</f>
        <v>37.782680639823496</v>
      </c>
    </row>
    <row r="18" spans="1:9" x14ac:dyDescent="0.3">
      <c r="A18" s="60">
        <f t="shared" si="0"/>
        <v>10</v>
      </c>
      <c r="B18" s="61" t="s">
        <v>7</v>
      </c>
      <c r="C18" s="59">
        <v>864</v>
      </c>
      <c r="D18" s="62">
        <v>485</v>
      </c>
      <c r="E18" s="63">
        <f>+D18/C18*100</f>
        <v>56.134259259259252</v>
      </c>
      <c r="F18" s="62">
        <f>+C18-D18</f>
        <v>379</v>
      </c>
      <c r="G18" s="63">
        <f>+F18/C18*100</f>
        <v>43.86574074074074</v>
      </c>
      <c r="H18" s="62">
        <v>347</v>
      </c>
      <c r="I18" s="63">
        <f>+H18/C18*100</f>
        <v>40.162037037037038</v>
      </c>
    </row>
    <row r="19" spans="1:9" x14ac:dyDescent="0.3">
      <c r="A19" s="60">
        <f t="shared" si="0"/>
        <v>11</v>
      </c>
      <c r="B19" s="61" t="s">
        <v>16</v>
      </c>
      <c r="C19" s="58">
        <v>2110</v>
      </c>
      <c r="D19" s="62">
        <v>1038</v>
      </c>
      <c r="E19" s="63">
        <f>+D19/C19*100</f>
        <v>49.194312796208528</v>
      </c>
      <c r="F19" s="62">
        <f>+C19-D19</f>
        <v>1072</v>
      </c>
      <c r="G19" s="63">
        <f>+F19/C19*100</f>
        <v>50.805687203791472</v>
      </c>
      <c r="H19" s="62">
        <v>658</v>
      </c>
      <c r="I19" s="63">
        <f>+H19/C19*100</f>
        <v>31.18483412322275</v>
      </c>
    </row>
    <row r="20" spans="1:9" x14ac:dyDescent="0.3">
      <c r="A20" s="60">
        <f t="shared" si="0"/>
        <v>12</v>
      </c>
      <c r="B20" s="61" t="s">
        <v>8</v>
      </c>
      <c r="C20" s="58">
        <v>4373</v>
      </c>
      <c r="D20" s="62">
        <v>3058</v>
      </c>
      <c r="E20" s="63">
        <f>+D20/C20*100</f>
        <v>69.929110450491649</v>
      </c>
      <c r="F20" s="62">
        <f>+C20-D20</f>
        <v>1315</v>
      </c>
      <c r="G20" s="63">
        <f>+F20/C20*100</f>
        <v>30.070889549508344</v>
      </c>
      <c r="H20" s="62">
        <v>1564</v>
      </c>
      <c r="I20" s="63">
        <f>+H20/C20*100</f>
        <v>35.764921106791675</v>
      </c>
    </row>
    <row r="21" spans="1:9" x14ac:dyDescent="0.3">
      <c r="A21" s="60">
        <f t="shared" si="0"/>
        <v>13</v>
      </c>
      <c r="B21" s="61" t="s">
        <v>9</v>
      </c>
      <c r="C21" s="58">
        <v>2134</v>
      </c>
      <c r="D21" s="62">
        <v>1243</v>
      </c>
      <c r="E21" s="63">
        <f>+D21/C21*100</f>
        <v>58.247422680412377</v>
      </c>
      <c r="F21" s="62">
        <f>+C21-D21</f>
        <v>891</v>
      </c>
      <c r="G21" s="63">
        <f>+F21/C21*100</f>
        <v>41.75257731958763</v>
      </c>
      <c r="H21" s="62">
        <v>761</v>
      </c>
      <c r="I21" s="63">
        <f>+H21/C21*100</f>
        <v>35.660731021555762</v>
      </c>
    </row>
    <row r="22" spans="1:9" x14ac:dyDescent="0.3">
      <c r="A22" s="60">
        <f t="shared" si="0"/>
        <v>14</v>
      </c>
      <c r="B22" s="61" t="s">
        <v>17</v>
      </c>
      <c r="C22" s="58">
        <v>3035</v>
      </c>
      <c r="D22" s="62">
        <v>1760</v>
      </c>
      <c r="E22" s="63">
        <f>+D22/C22*100</f>
        <v>57.990115321252055</v>
      </c>
      <c r="F22" s="62">
        <f>+C22-D22</f>
        <v>1275</v>
      </c>
      <c r="G22" s="63">
        <f>+F22/C22*100</f>
        <v>42.009884678747937</v>
      </c>
      <c r="H22" s="62">
        <v>544</v>
      </c>
      <c r="I22" s="63">
        <f>+H22/C22*100</f>
        <v>17.924217462932454</v>
      </c>
    </row>
  </sheetData>
  <mergeCells count="14">
    <mergeCell ref="G1:I1"/>
    <mergeCell ref="A2:I2"/>
    <mergeCell ref="F3:I3"/>
    <mergeCell ref="A4:A7"/>
    <mergeCell ref="B4:B7"/>
    <mergeCell ref="C4:C7"/>
    <mergeCell ref="D4:I5"/>
    <mergeCell ref="H6:H7"/>
    <mergeCell ref="I6:I7"/>
    <mergeCell ref="F6:F7"/>
    <mergeCell ref="G6:G7"/>
    <mergeCell ref="A8:B8"/>
    <mergeCell ref="D6:D7"/>
    <mergeCell ref="E6:E7"/>
  </mergeCells>
  <printOptions horizontalCentered="1" verticalCentered="1"/>
  <pageMargins left="0" right="0" top="0" bottom="0" header="0" footer="0"/>
  <pageSetup paperSize="9" scale="7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16" sqref="A16"/>
    </sheetView>
  </sheetViews>
  <sheetFormatPr defaultRowHeight="18" x14ac:dyDescent="0.25"/>
  <cols>
    <col min="1" max="1" width="4" style="2" customWidth="1"/>
    <col min="2" max="2" width="17.6640625" style="1" customWidth="1"/>
    <col min="3" max="3" width="14.21875" style="1" customWidth="1"/>
    <col min="4" max="4" width="12.44140625" style="1" customWidth="1"/>
    <col min="5" max="5" width="7.5546875" style="1" customWidth="1"/>
    <col min="6" max="6" width="12.44140625" style="1" customWidth="1"/>
    <col min="7" max="7" width="8.109375" style="1" bestFit="1" customWidth="1"/>
    <col min="8" max="8" width="12.44140625" style="1" customWidth="1"/>
    <col min="9" max="9" width="8.109375" style="1" bestFit="1" customWidth="1"/>
    <col min="10" max="16384" width="8.88671875" style="1"/>
  </cols>
  <sheetData>
    <row r="1" spans="1:9" x14ac:dyDescent="0.25">
      <c r="H1" s="86" t="s">
        <v>64</v>
      </c>
      <c r="I1" s="86"/>
    </row>
    <row r="2" spans="1:9" ht="45.75" customHeight="1" x14ac:dyDescent="0.25">
      <c r="A2" s="87" t="s">
        <v>60</v>
      </c>
      <c r="B2" s="87"/>
      <c r="C2" s="87"/>
      <c r="D2" s="87"/>
      <c r="E2" s="87"/>
      <c r="F2" s="87"/>
      <c r="G2" s="87"/>
      <c r="H2" s="87"/>
      <c r="I2" s="87"/>
    </row>
    <row r="3" spans="1:9" ht="7.5" customHeight="1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x14ac:dyDescent="0.25">
      <c r="B4" s="90" t="s">
        <v>61</v>
      </c>
      <c r="C4" s="90"/>
      <c r="D4" s="90"/>
      <c r="E4" s="90"/>
      <c r="F4" s="90"/>
      <c r="G4" s="90"/>
      <c r="H4" s="90"/>
      <c r="I4" s="90"/>
    </row>
    <row r="5" spans="1:9" ht="17.25" customHeight="1" x14ac:dyDescent="0.25">
      <c r="A5" s="89" t="s">
        <v>57</v>
      </c>
      <c r="B5" s="89" t="s">
        <v>58</v>
      </c>
      <c r="C5" s="89" t="s">
        <v>63</v>
      </c>
      <c r="D5" s="79" t="s">
        <v>14</v>
      </c>
      <c r="E5" s="80"/>
      <c r="F5" s="80"/>
      <c r="G5" s="81"/>
      <c r="H5" s="82" t="s">
        <v>53</v>
      </c>
      <c r="I5" s="83"/>
    </row>
    <row r="6" spans="1:9" ht="21" customHeight="1" x14ac:dyDescent="0.25">
      <c r="A6" s="89"/>
      <c r="B6" s="89"/>
      <c r="C6" s="89"/>
      <c r="D6" s="77" t="s">
        <v>54</v>
      </c>
      <c r="E6" s="78"/>
      <c r="F6" s="77" t="s">
        <v>55</v>
      </c>
      <c r="G6" s="78"/>
      <c r="H6" s="84"/>
      <c r="I6" s="85"/>
    </row>
    <row r="7" spans="1:9" ht="24.75" customHeight="1" x14ac:dyDescent="0.25">
      <c r="A7" s="89"/>
      <c r="B7" s="89"/>
      <c r="C7" s="89"/>
      <c r="D7" s="30" t="s">
        <v>59</v>
      </c>
      <c r="E7" s="30" t="s">
        <v>15</v>
      </c>
      <c r="F7" s="30" t="s">
        <v>59</v>
      </c>
      <c r="G7" s="30" t="s">
        <v>15</v>
      </c>
      <c r="H7" s="30" t="s">
        <v>59</v>
      </c>
      <c r="I7" s="30" t="s">
        <v>15</v>
      </c>
    </row>
    <row r="8" spans="1:9" s="29" customFormat="1" ht="8.25" customHeight="1" thickBot="1" x14ac:dyDescent="0.3">
      <c r="A8" s="35"/>
      <c r="B8" s="35"/>
      <c r="C8" s="35"/>
      <c r="D8" s="36"/>
      <c r="E8" s="36"/>
      <c r="F8" s="36"/>
      <c r="G8" s="36"/>
      <c r="H8" s="36"/>
      <c r="I8" s="35"/>
    </row>
    <row r="9" spans="1:9" s="29" customFormat="1" ht="21" customHeight="1" thickBot="1" x14ac:dyDescent="0.3">
      <c r="A9" s="75" t="s">
        <v>62</v>
      </c>
      <c r="B9" s="76"/>
      <c r="C9" s="47">
        <f>SUM(C10:C23)</f>
        <v>28427</v>
      </c>
      <c r="D9" s="37">
        <f t="shared" ref="D9:H9" si="0">SUM(D10:D23)</f>
        <v>16803</v>
      </c>
      <c r="E9" s="38">
        <f>+D9/C9*100</f>
        <v>59.109297498856719</v>
      </c>
      <c r="F9" s="37">
        <f t="shared" si="0"/>
        <v>11624</v>
      </c>
      <c r="G9" s="39">
        <f>+F9/C9*100</f>
        <v>40.890702501143281</v>
      </c>
      <c r="H9" s="37">
        <f t="shared" si="0"/>
        <v>8244</v>
      </c>
      <c r="I9" s="40">
        <f>+H9/C9*100</f>
        <v>29.000598023006297</v>
      </c>
    </row>
    <row r="10" spans="1:9" s="28" customFormat="1" ht="24" customHeight="1" x14ac:dyDescent="0.3">
      <c r="A10" s="33">
        <v>1</v>
      </c>
      <c r="B10" s="34" t="s">
        <v>18</v>
      </c>
      <c r="C10" s="48">
        <v>1269</v>
      </c>
      <c r="D10" s="42">
        <v>651</v>
      </c>
      <c r="E10" s="41">
        <f t="shared" ref="E10:E23" si="1">+D10/C10*100</f>
        <v>51.300236406619383</v>
      </c>
      <c r="F10" s="51">
        <v>618</v>
      </c>
      <c r="G10" s="41">
        <f t="shared" ref="G10:G23" si="2">+F10/C10*100</f>
        <v>48.699763593380609</v>
      </c>
      <c r="H10" s="42">
        <v>371</v>
      </c>
      <c r="I10" s="41">
        <f t="shared" ref="I10:I23" si="3">+H10/C10*100</f>
        <v>29.235618597320723</v>
      </c>
    </row>
    <row r="11" spans="1:9" s="28" customFormat="1" ht="24" customHeight="1" x14ac:dyDescent="0.3">
      <c r="A11" s="26">
        <v>2</v>
      </c>
      <c r="B11" s="31" t="s">
        <v>19</v>
      </c>
      <c r="C11" s="49">
        <v>2658</v>
      </c>
      <c r="D11" s="43">
        <v>1615</v>
      </c>
      <c r="E11" s="44">
        <f t="shared" si="1"/>
        <v>60.759969902182085</v>
      </c>
      <c r="F11" s="52">
        <v>1043</v>
      </c>
      <c r="G11" s="44">
        <f t="shared" si="2"/>
        <v>39.240030097817908</v>
      </c>
      <c r="H11" s="43">
        <v>843</v>
      </c>
      <c r="I11" s="44">
        <f t="shared" si="3"/>
        <v>31.715575620767495</v>
      </c>
    </row>
    <row r="12" spans="1:9" s="28" customFormat="1" ht="24" customHeight="1" x14ac:dyDescent="0.3">
      <c r="A12" s="26">
        <v>3</v>
      </c>
      <c r="B12" s="31" t="s">
        <v>20</v>
      </c>
      <c r="C12" s="49">
        <v>2305</v>
      </c>
      <c r="D12" s="43">
        <v>1260</v>
      </c>
      <c r="E12" s="44">
        <f t="shared" si="1"/>
        <v>54.663774403470711</v>
      </c>
      <c r="F12" s="52">
        <v>1045</v>
      </c>
      <c r="G12" s="44">
        <f t="shared" si="2"/>
        <v>45.336225596529282</v>
      </c>
      <c r="H12" s="43">
        <v>692</v>
      </c>
      <c r="I12" s="44">
        <f t="shared" si="3"/>
        <v>30.021691973969634</v>
      </c>
    </row>
    <row r="13" spans="1:9" s="28" customFormat="1" ht="24" customHeight="1" x14ac:dyDescent="0.3">
      <c r="A13" s="26">
        <v>4</v>
      </c>
      <c r="B13" s="31" t="s">
        <v>21</v>
      </c>
      <c r="C13" s="49">
        <v>882</v>
      </c>
      <c r="D13" s="43">
        <v>477</v>
      </c>
      <c r="E13" s="44">
        <f t="shared" si="1"/>
        <v>54.081632653061227</v>
      </c>
      <c r="F13" s="52">
        <v>405</v>
      </c>
      <c r="G13" s="44">
        <f t="shared" si="2"/>
        <v>45.91836734693878</v>
      </c>
      <c r="H13" s="43">
        <v>305</v>
      </c>
      <c r="I13" s="44">
        <f t="shared" si="3"/>
        <v>34.580498866213148</v>
      </c>
    </row>
    <row r="14" spans="1:9" s="28" customFormat="1" ht="24" customHeight="1" x14ac:dyDescent="0.3">
      <c r="A14" s="26">
        <v>5</v>
      </c>
      <c r="B14" s="31" t="s">
        <v>22</v>
      </c>
      <c r="C14" s="49">
        <v>1679</v>
      </c>
      <c r="D14" s="43">
        <v>917</v>
      </c>
      <c r="E14" s="44">
        <f t="shared" si="1"/>
        <v>54.615842763549729</v>
      </c>
      <c r="F14" s="52">
        <v>762</v>
      </c>
      <c r="G14" s="44">
        <f t="shared" si="2"/>
        <v>45.384157236450271</v>
      </c>
      <c r="H14" s="43">
        <v>505</v>
      </c>
      <c r="I14" s="44">
        <f t="shared" si="3"/>
        <v>30.077427039904702</v>
      </c>
    </row>
    <row r="15" spans="1:9" s="28" customFormat="1" ht="24" customHeight="1" x14ac:dyDescent="0.3">
      <c r="A15" s="26">
        <v>6</v>
      </c>
      <c r="B15" s="31" t="s">
        <v>23</v>
      </c>
      <c r="C15" s="49">
        <v>1566</v>
      </c>
      <c r="D15" s="43">
        <v>601</v>
      </c>
      <c r="E15" s="44">
        <f t="shared" si="1"/>
        <v>38.37803320561941</v>
      </c>
      <c r="F15" s="52">
        <v>965</v>
      </c>
      <c r="G15" s="44">
        <f t="shared" si="2"/>
        <v>61.62196679438059</v>
      </c>
      <c r="H15" s="43">
        <v>468</v>
      </c>
      <c r="I15" s="44">
        <f t="shared" si="3"/>
        <v>29.885057471264371</v>
      </c>
    </row>
    <row r="16" spans="1:9" s="28" customFormat="1" ht="24" customHeight="1" x14ac:dyDescent="0.3">
      <c r="A16" s="26">
        <v>7</v>
      </c>
      <c r="B16" s="31" t="s">
        <v>24</v>
      </c>
      <c r="C16" s="49">
        <v>2562</v>
      </c>
      <c r="D16" s="43">
        <v>1995</v>
      </c>
      <c r="E16" s="44">
        <f t="shared" si="1"/>
        <v>77.868852459016395</v>
      </c>
      <c r="F16" s="52">
        <v>567</v>
      </c>
      <c r="G16" s="44">
        <f t="shared" si="2"/>
        <v>22.131147540983605</v>
      </c>
      <c r="H16" s="43">
        <v>798</v>
      </c>
      <c r="I16" s="44">
        <f t="shared" si="3"/>
        <v>31.147540983606557</v>
      </c>
    </row>
    <row r="17" spans="1:9" s="28" customFormat="1" ht="24" customHeight="1" x14ac:dyDescent="0.3">
      <c r="A17" s="26">
        <v>8</v>
      </c>
      <c r="B17" s="31" t="s">
        <v>25</v>
      </c>
      <c r="C17" s="49">
        <v>2204</v>
      </c>
      <c r="D17" s="43">
        <v>1397</v>
      </c>
      <c r="E17" s="44">
        <f t="shared" si="1"/>
        <v>63.384754990925586</v>
      </c>
      <c r="F17" s="52">
        <v>807</v>
      </c>
      <c r="G17" s="44">
        <f t="shared" si="2"/>
        <v>36.615245009074407</v>
      </c>
      <c r="H17" s="43">
        <v>634</v>
      </c>
      <c r="I17" s="44">
        <f t="shared" si="3"/>
        <v>28.765880217785845</v>
      </c>
    </row>
    <row r="18" spans="1:9" s="28" customFormat="1" ht="24" customHeight="1" x14ac:dyDescent="0.3">
      <c r="A18" s="26">
        <v>9</v>
      </c>
      <c r="B18" s="31" t="s">
        <v>26</v>
      </c>
      <c r="C18" s="49">
        <v>1401</v>
      </c>
      <c r="D18" s="43">
        <v>799</v>
      </c>
      <c r="E18" s="44">
        <f t="shared" si="1"/>
        <v>57.030692362598145</v>
      </c>
      <c r="F18" s="52">
        <v>602</v>
      </c>
      <c r="G18" s="44">
        <f t="shared" si="2"/>
        <v>42.969307637401855</v>
      </c>
      <c r="H18" s="43">
        <v>445</v>
      </c>
      <c r="I18" s="44">
        <f t="shared" si="3"/>
        <v>31.763026409707351</v>
      </c>
    </row>
    <row r="19" spans="1:9" s="28" customFormat="1" ht="24" customHeight="1" x14ac:dyDescent="0.3">
      <c r="A19" s="26">
        <v>10</v>
      </c>
      <c r="B19" s="31" t="s">
        <v>27</v>
      </c>
      <c r="C19" s="49">
        <v>650</v>
      </c>
      <c r="D19" s="43">
        <v>359</v>
      </c>
      <c r="E19" s="44">
        <f t="shared" si="1"/>
        <v>55.230769230769226</v>
      </c>
      <c r="F19" s="52">
        <v>291</v>
      </c>
      <c r="G19" s="44">
        <f t="shared" si="2"/>
        <v>44.769230769230766</v>
      </c>
      <c r="H19" s="43">
        <v>247</v>
      </c>
      <c r="I19" s="44">
        <f t="shared" si="3"/>
        <v>38</v>
      </c>
    </row>
    <row r="20" spans="1:9" s="28" customFormat="1" ht="24" customHeight="1" x14ac:dyDescent="0.3">
      <c r="A20" s="26">
        <v>11</v>
      </c>
      <c r="B20" s="31" t="s">
        <v>28</v>
      </c>
      <c r="C20" s="49">
        <v>2067</v>
      </c>
      <c r="D20" s="43">
        <v>1031</v>
      </c>
      <c r="E20" s="44">
        <f t="shared" si="1"/>
        <v>49.879051765844217</v>
      </c>
      <c r="F20" s="52">
        <v>1036</v>
      </c>
      <c r="G20" s="44">
        <f t="shared" si="2"/>
        <v>50.120948234155783</v>
      </c>
      <c r="H20" s="43">
        <v>602</v>
      </c>
      <c r="I20" s="44">
        <f t="shared" si="3"/>
        <v>29.12433478471214</v>
      </c>
    </row>
    <row r="21" spans="1:9" s="28" customFormat="1" ht="24" customHeight="1" x14ac:dyDescent="0.3">
      <c r="A21" s="26">
        <v>12</v>
      </c>
      <c r="B21" s="31" t="s">
        <v>29</v>
      </c>
      <c r="C21" s="49">
        <v>3624</v>
      </c>
      <c r="D21" s="43">
        <v>2490</v>
      </c>
      <c r="E21" s="44">
        <f t="shared" si="1"/>
        <v>68.708609271523187</v>
      </c>
      <c r="F21" s="52">
        <v>1134</v>
      </c>
      <c r="G21" s="44">
        <f t="shared" si="2"/>
        <v>31.29139072847682</v>
      </c>
      <c r="H21" s="43">
        <v>1067</v>
      </c>
      <c r="I21" s="44">
        <f t="shared" si="3"/>
        <v>29.442604856512141</v>
      </c>
    </row>
    <row r="22" spans="1:9" s="28" customFormat="1" ht="24" customHeight="1" x14ac:dyDescent="0.3">
      <c r="A22" s="26">
        <v>13</v>
      </c>
      <c r="B22" s="31" t="s">
        <v>30</v>
      </c>
      <c r="C22" s="49">
        <v>2081</v>
      </c>
      <c r="D22" s="43">
        <v>1214</v>
      </c>
      <c r="E22" s="44">
        <f t="shared" si="1"/>
        <v>58.337337818356559</v>
      </c>
      <c r="F22" s="52">
        <v>867</v>
      </c>
      <c r="G22" s="44">
        <f t="shared" si="2"/>
        <v>41.662662181643441</v>
      </c>
      <c r="H22" s="43">
        <v>645</v>
      </c>
      <c r="I22" s="44">
        <f t="shared" si="3"/>
        <v>30.994714079769341</v>
      </c>
    </row>
    <row r="23" spans="1:9" s="28" customFormat="1" ht="24" customHeight="1" x14ac:dyDescent="0.3">
      <c r="A23" s="27">
        <v>14</v>
      </c>
      <c r="B23" s="32" t="s">
        <v>31</v>
      </c>
      <c r="C23" s="50">
        <v>3479</v>
      </c>
      <c r="D23" s="45">
        <v>1997</v>
      </c>
      <c r="E23" s="46">
        <f t="shared" si="1"/>
        <v>57.401552170163839</v>
      </c>
      <c r="F23" s="53">
        <v>1482</v>
      </c>
      <c r="G23" s="46">
        <f t="shared" si="2"/>
        <v>42.598447829836161</v>
      </c>
      <c r="H23" s="45">
        <v>622</v>
      </c>
      <c r="I23" s="46">
        <f t="shared" si="3"/>
        <v>17.878700776085083</v>
      </c>
    </row>
    <row r="24" spans="1:9" s="29" customFormat="1" x14ac:dyDescent="0.25">
      <c r="A24" s="28"/>
    </row>
  </sheetData>
  <mergeCells count="12">
    <mergeCell ref="H1:I1"/>
    <mergeCell ref="A2:I2"/>
    <mergeCell ref="A3:I3"/>
    <mergeCell ref="A5:A7"/>
    <mergeCell ref="B5:B7"/>
    <mergeCell ref="C5:C7"/>
    <mergeCell ref="B4:I4"/>
    <mergeCell ref="A9:B9"/>
    <mergeCell ref="D6:E6"/>
    <mergeCell ref="F6:G6"/>
    <mergeCell ref="D5:G5"/>
    <mergeCell ref="H5:I6"/>
  </mergeCells>
  <pageMargins left="0.7" right="0.31496062992125984" top="0.35433070866141736" bottom="0.35433070866141736" header="0.31496062992125984" footer="0.31496062992125984"/>
  <pageSetup paperSize="9" scale="11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BreakPreview" zoomScale="60" zoomScaleNormal="60" workbookViewId="0">
      <selection sqref="A1:R1"/>
    </sheetView>
  </sheetViews>
  <sheetFormatPr defaultRowHeight="18.75" x14ac:dyDescent="0.3"/>
  <cols>
    <col min="1" max="1" width="4.33203125" customWidth="1"/>
    <col min="2" max="2" width="35.33203125" customWidth="1"/>
    <col min="18" max="18" width="11.109375" customWidth="1"/>
  </cols>
  <sheetData>
    <row r="1" spans="1:18" x14ac:dyDescent="0.3">
      <c r="A1" s="91" t="s">
        <v>51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x14ac:dyDescent="0.3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9.5" x14ac:dyDescent="0.35">
      <c r="A3" s="4"/>
      <c r="B3" s="5" t="s">
        <v>52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57" x14ac:dyDescent="0.3">
      <c r="A4" s="6" t="s">
        <v>0</v>
      </c>
      <c r="B4" s="7" t="s">
        <v>34</v>
      </c>
      <c r="C4" s="8" t="s">
        <v>1</v>
      </c>
      <c r="D4" s="8" t="s">
        <v>2</v>
      </c>
      <c r="E4" s="8" t="s">
        <v>12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25</v>
      </c>
      <c r="K4" s="8" t="s">
        <v>26</v>
      </c>
      <c r="L4" s="8" t="s">
        <v>7</v>
      </c>
      <c r="M4" s="8" t="s">
        <v>28</v>
      </c>
      <c r="N4" s="8" t="s">
        <v>8</v>
      </c>
      <c r="O4" s="8" t="s">
        <v>9</v>
      </c>
      <c r="P4" s="8" t="s">
        <v>31</v>
      </c>
      <c r="Q4" s="10" t="s">
        <v>32</v>
      </c>
      <c r="R4" s="8" t="s">
        <v>35</v>
      </c>
    </row>
    <row r="5" spans="1:18" x14ac:dyDescent="0.3">
      <c r="A5" s="11"/>
      <c r="B5" s="11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2"/>
    </row>
    <row r="6" spans="1:18" ht="37.5" x14ac:dyDescent="0.3">
      <c r="A6" s="22">
        <v>1</v>
      </c>
      <c r="B6" s="23" t="s">
        <v>36</v>
      </c>
      <c r="C6" s="24">
        <v>5</v>
      </c>
      <c r="D6" s="24">
        <v>406</v>
      </c>
      <c r="E6" s="24">
        <v>23</v>
      </c>
      <c r="F6" s="24">
        <v>3</v>
      </c>
      <c r="G6" s="24">
        <v>22</v>
      </c>
      <c r="H6" s="24">
        <v>16</v>
      </c>
      <c r="I6" s="24">
        <v>6</v>
      </c>
      <c r="J6" s="24">
        <v>6</v>
      </c>
      <c r="K6" s="24">
        <v>1</v>
      </c>
      <c r="L6" s="24">
        <v>3</v>
      </c>
      <c r="M6" s="24">
        <v>21</v>
      </c>
      <c r="N6" s="24">
        <v>69</v>
      </c>
      <c r="O6" s="24">
        <v>2</v>
      </c>
      <c r="P6" s="24">
        <v>71</v>
      </c>
      <c r="Q6" s="14">
        <f t="shared" ref="Q6:Q19" si="0">SUM(C6:P6)</f>
        <v>654</v>
      </c>
      <c r="R6" s="15">
        <v>0.64763995609220637</v>
      </c>
    </row>
    <row r="7" spans="1:18" ht="75" x14ac:dyDescent="0.3">
      <c r="A7" s="22">
        <v>2</v>
      </c>
      <c r="B7" s="23" t="s">
        <v>37</v>
      </c>
      <c r="C7" s="24">
        <v>2</v>
      </c>
      <c r="D7" s="24">
        <v>7</v>
      </c>
      <c r="E7" s="24">
        <v>7</v>
      </c>
      <c r="F7" s="24">
        <v>0</v>
      </c>
      <c r="G7" s="24">
        <v>7</v>
      </c>
      <c r="H7" s="24">
        <v>6</v>
      </c>
      <c r="I7" s="24">
        <v>0</v>
      </c>
      <c r="J7" s="24">
        <v>4</v>
      </c>
      <c r="K7" s="24">
        <v>3</v>
      </c>
      <c r="L7" s="24">
        <v>0</v>
      </c>
      <c r="M7" s="24">
        <v>17</v>
      </c>
      <c r="N7" s="24">
        <v>15</v>
      </c>
      <c r="O7" s="24">
        <v>10</v>
      </c>
      <c r="P7" s="24">
        <v>19</v>
      </c>
      <c r="Q7" s="14">
        <f t="shared" si="0"/>
        <v>97</v>
      </c>
      <c r="R7" s="15">
        <v>7.3545554335894617E-2</v>
      </c>
    </row>
    <row r="8" spans="1:18" ht="37.5" x14ac:dyDescent="0.3">
      <c r="A8" s="22">
        <v>3</v>
      </c>
      <c r="B8" s="23" t="s">
        <v>38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1</v>
      </c>
      <c r="J8" s="24">
        <v>1</v>
      </c>
      <c r="K8" s="24">
        <v>0</v>
      </c>
      <c r="L8" s="24">
        <v>0</v>
      </c>
      <c r="M8" s="24">
        <v>2</v>
      </c>
      <c r="N8" s="24">
        <v>0</v>
      </c>
      <c r="O8" s="24">
        <v>5</v>
      </c>
      <c r="P8" s="24">
        <v>16</v>
      </c>
      <c r="Q8" s="14">
        <f t="shared" si="0"/>
        <v>25</v>
      </c>
      <c r="R8" s="15">
        <v>1.4270032930845226E-2</v>
      </c>
    </row>
    <row r="9" spans="1:18" ht="37.5" x14ac:dyDescent="0.3">
      <c r="A9" s="22">
        <v>4</v>
      </c>
      <c r="B9" s="23" t="s">
        <v>39</v>
      </c>
      <c r="C9" s="24">
        <v>0</v>
      </c>
      <c r="D9" s="24">
        <v>0</v>
      </c>
      <c r="E9" s="24">
        <v>6</v>
      </c>
      <c r="F9" s="24">
        <v>0</v>
      </c>
      <c r="G9" s="24">
        <v>3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1</v>
      </c>
      <c r="N9" s="24">
        <v>9</v>
      </c>
      <c r="O9" s="24">
        <v>0</v>
      </c>
      <c r="P9" s="24">
        <v>2</v>
      </c>
      <c r="Q9" s="14">
        <f t="shared" si="0"/>
        <v>21</v>
      </c>
      <c r="R9" s="15">
        <v>6.5861690450054883E-3</v>
      </c>
    </row>
    <row r="10" spans="1:18" ht="37.5" x14ac:dyDescent="0.3">
      <c r="A10" s="22">
        <v>5</v>
      </c>
      <c r="B10" s="23" t="s">
        <v>40</v>
      </c>
      <c r="C10" s="24">
        <v>0</v>
      </c>
      <c r="D10" s="24">
        <v>0</v>
      </c>
      <c r="E10" s="24">
        <v>1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1</v>
      </c>
      <c r="N10" s="24">
        <v>0</v>
      </c>
      <c r="O10" s="24">
        <v>0</v>
      </c>
      <c r="P10" s="24">
        <v>0</v>
      </c>
      <c r="Q10" s="14">
        <f>SUM(C10:P10)</f>
        <v>2</v>
      </c>
      <c r="R10" s="15">
        <v>2.1953896816684962E-3</v>
      </c>
    </row>
    <row r="11" spans="1:18" x14ac:dyDescent="0.3">
      <c r="A11" s="22">
        <v>6</v>
      </c>
      <c r="B11" s="23" t="s">
        <v>41</v>
      </c>
      <c r="C11" s="24">
        <v>3</v>
      </c>
      <c r="D11" s="24">
        <v>4</v>
      </c>
      <c r="E11" s="24">
        <v>12</v>
      </c>
      <c r="F11" s="24">
        <v>1</v>
      </c>
      <c r="G11" s="24">
        <v>5</v>
      </c>
      <c r="H11" s="24">
        <v>3</v>
      </c>
      <c r="I11" s="24">
        <v>1</v>
      </c>
      <c r="J11" s="24">
        <v>4</v>
      </c>
      <c r="K11" s="24">
        <v>2</v>
      </c>
      <c r="L11" s="24">
        <v>1</v>
      </c>
      <c r="M11" s="24">
        <v>16</v>
      </c>
      <c r="N11" s="24">
        <v>43</v>
      </c>
      <c r="O11" s="24">
        <v>9</v>
      </c>
      <c r="P11" s="24">
        <v>30</v>
      </c>
      <c r="Q11" s="14">
        <f t="shared" ref="Q11" si="1">SUM(C11:P11)</f>
        <v>134</v>
      </c>
      <c r="R11" s="15">
        <v>0.10428100987925357</v>
      </c>
    </row>
    <row r="12" spans="1:18" ht="37.5" x14ac:dyDescent="0.3">
      <c r="A12" s="22">
        <v>7</v>
      </c>
      <c r="B12" s="23" t="s">
        <v>42</v>
      </c>
      <c r="C12" s="24">
        <v>0</v>
      </c>
      <c r="D12" s="24">
        <v>0</v>
      </c>
      <c r="E12" s="24">
        <v>2</v>
      </c>
      <c r="F12" s="24">
        <v>0</v>
      </c>
      <c r="G12" s="24">
        <v>1</v>
      </c>
      <c r="H12" s="24">
        <v>0</v>
      </c>
      <c r="I12" s="24">
        <v>0</v>
      </c>
      <c r="J12" s="24">
        <v>1</v>
      </c>
      <c r="K12" s="24">
        <v>0</v>
      </c>
      <c r="L12" s="24">
        <v>0</v>
      </c>
      <c r="M12" s="24">
        <v>7</v>
      </c>
      <c r="N12" s="24">
        <v>0</v>
      </c>
      <c r="O12" s="24">
        <v>3</v>
      </c>
      <c r="P12" s="24">
        <v>21</v>
      </c>
      <c r="Q12" s="14">
        <f>SUM(C12:P12)</f>
        <v>35</v>
      </c>
      <c r="R12" s="15">
        <v>3.512623490669594E-2</v>
      </c>
    </row>
    <row r="13" spans="1:18" ht="75" x14ac:dyDescent="0.3">
      <c r="A13" s="22">
        <v>8</v>
      </c>
      <c r="B13" s="23" t="s">
        <v>43</v>
      </c>
      <c r="C13" s="24">
        <v>0</v>
      </c>
      <c r="D13" s="24">
        <v>0</v>
      </c>
      <c r="E13" s="24">
        <v>2</v>
      </c>
      <c r="F13" s="24">
        <v>0</v>
      </c>
      <c r="G13" s="24">
        <v>1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2</v>
      </c>
      <c r="N13" s="24">
        <v>0</v>
      </c>
      <c r="O13" s="24">
        <v>4</v>
      </c>
      <c r="P13" s="24">
        <v>17</v>
      </c>
      <c r="Q13" s="14">
        <f t="shared" ref="Q13" si="2">SUM(C13:P13)</f>
        <v>26</v>
      </c>
      <c r="R13" s="15">
        <v>1.8660812294182216E-2</v>
      </c>
    </row>
    <row r="14" spans="1:18" x14ac:dyDescent="0.3">
      <c r="A14" s="22">
        <v>9</v>
      </c>
      <c r="B14" s="23" t="s">
        <v>44</v>
      </c>
      <c r="C14" s="24">
        <v>1</v>
      </c>
      <c r="D14" s="24">
        <v>1</v>
      </c>
      <c r="E14" s="24">
        <v>1</v>
      </c>
      <c r="F14" s="24">
        <v>0</v>
      </c>
      <c r="G14" s="24">
        <v>3</v>
      </c>
      <c r="H14" s="24">
        <v>4</v>
      </c>
      <c r="I14" s="24">
        <v>2</v>
      </c>
      <c r="J14" s="24">
        <v>1</v>
      </c>
      <c r="K14" s="24">
        <v>1</v>
      </c>
      <c r="L14" s="24">
        <v>0</v>
      </c>
      <c r="M14" s="24">
        <v>14</v>
      </c>
      <c r="N14" s="24">
        <v>3</v>
      </c>
      <c r="O14" s="24">
        <v>0</v>
      </c>
      <c r="P14" s="24">
        <v>14</v>
      </c>
      <c r="Q14" s="14">
        <f>SUM(C14:P14)</f>
        <v>45</v>
      </c>
      <c r="R14" s="15">
        <v>4.6103183315038418E-2</v>
      </c>
    </row>
    <row r="15" spans="1:18" ht="37.5" x14ac:dyDescent="0.3">
      <c r="A15" s="22">
        <v>10</v>
      </c>
      <c r="B15" s="23" t="s">
        <v>45</v>
      </c>
      <c r="C15" s="24">
        <v>0</v>
      </c>
      <c r="D15" s="24">
        <v>0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3</v>
      </c>
      <c r="Q15" s="14">
        <f t="shared" ref="Q15:Q16" si="3">SUM(C15:P15)</f>
        <v>4</v>
      </c>
      <c r="R15" s="15">
        <v>4.3907793633369925E-3</v>
      </c>
    </row>
    <row r="16" spans="1:18" x14ac:dyDescent="0.3">
      <c r="A16" s="22">
        <v>11</v>
      </c>
      <c r="B16" s="23" t="s">
        <v>46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4</v>
      </c>
      <c r="O16" s="24">
        <v>0</v>
      </c>
      <c r="P16" s="24">
        <v>4</v>
      </c>
      <c r="Q16" s="14">
        <f t="shared" si="3"/>
        <v>9</v>
      </c>
      <c r="R16" s="15">
        <v>9.8792535675082324E-3</v>
      </c>
    </row>
    <row r="17" spans="1:18" x14ac:dyDescent="0.3">
      <c r="A17" s="22">
        <v>12</v>
      </c>
      <c r="B17" s="23" t="s">
        <v>47</v>
      </c>
      <c r="C17" s="24">
        <v>0</v>
      </c>
      <c r="D17" s="24">
        <v>0</v>
      </c>
      <c r="E17" s="24">
        <v>2</v>
      </c>
      <c r="F17" s="24">
        <v>0</v>
      </c>
      <c r="G17" s="24">
        <v>0</v>
      </c>
      <c r="H17" s="24">
        <v>0</v>
      </c>
      <c r="I17" s="24">
        <v>0</v>
      </c>
      <c r="J17" s="24">
        <v>1</v>
      </c>
      <c r="K17" s="24">
        <v>1</v>
      </c>
      <c r="L17" s="24">
        <v>0</v>
      </c>
      <c r="M17" s="24">
        <v>1</v>
      </c>
      <c r="N17" s="24">
        <v>0</v>
      </c>
      <c r="O17" s="24">
        <v>1</v>
      </c>
      <c r="P17" s="24">
        <v>2</v>
      </c>
      <c r="Q17" s="14">
        <f t="shared" si="0"/>
        <v>8</v>
      </c>
      <c r="R17" s="15">
        <v>7.6838638858397366E-3</v>
      </c>
    </row>
    <row r="18" spans="1:18" ht="37.5" x14ac:dyDescent="0.3">
      <c r="A18" s="22">
        <v>13</v>
      </c>
      <c r="B18" s="23" t="s">
        <v>48</v>
      </c>
      <c r="C18" s="24">
        <v>1</v>
      </c>
      <c r="D18" s="24">
        <v>1</v>
      </c>
      <c r="E18" s="24">
        <v>5</v>
      </c>
      <c r="F18" s="24">
        <v>0</v>
      </c>
      <c r="G18" s="24">
        <v>0</v>
      </c>
      <c r="H18" s="24">
        <v>1</v>
      </c>
      <c r="I18" s="24">
        <v>2</v>
      </c>
      <c r="J18" s="24">
        <v>0</v>
      </c>
      <c r="K18" s="24">
        <v>0</v>
      </c>
      <c r="L18" s="24">
        <v>1</v>
      </c>
      <c r="M18" s="24">
        <v>0</v>
      </c>
      <c r="N18" s="24">
        <v>1</v>
      </c>
      <c r="O18" s="24">
        <v>1</v>
      </c>
      <c r="P18" s="24">
        <v>0</v>
      </c>
      <c r="Q18" s="14">
        <f t="shared" si="0"/>
        <v>13</v>
      </c>
      <c r="R18" s="15">
        <v>1.3172338090010977E-2</v>
      </c>
    </row>
    <row r="19" spans="1:18" x14ac:dyDescent="0.3">
      <c r="A19" s="22">
        <v>14</v>
      </c>
      <c r="B19" s="23" t="s">
        <v>49</v>
      </c>
      <c r="C19" s="24">
        <v>0</v>
      </c>
      <c r="D19" s="24">
        <v>0</v>
      </c>
      <c r="E19" s="24">
        <v>2</v>
      </c>
      <c r="F19" s="24">
        <v>1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1</v>
      </c>
      <c r="M19" s="24">
        <v>2</v>
      </c>
      <c r="N19" s="24">
        <v>0</v>
      </c>
      <c r="O19" s="24">
        <v>0</v>
      </c>
      <c r="P19" s="24">
        <v>7</v>
      </c>
      <c r="Q19" s="14">
        <f t="shared" si="0"/>
        <v>13</v>
      </c>
      <c r="R19" s="15">
        <v>1.4270032930845226E-2</v>
      </c>
    </row>
    <row r="20" spans="1:18" x14ac:dyDescent="0.3">
      <c r="A20" s="22">
        <v>15</v>
      </c>
      <c r="B20" s="23" t="s">
        <v>50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5">
        <v>0</v>
      </c>
      <c r="I20" s="24">
        <v>0</v>
      </c>
      <c r="J20" s="24">
        <v>0</v>
      </c>
      <c r="K20" s="24">
        <v>0</v>
      </c>
      <c r="L20" s="24">
        <v>0</v>
      </c>
      <c r="M20" s="24">
        <v>1</v>
      </c>
      <c r="N20" s="24">
        <v>0</v>
      </c>
      <c r="O20" s="24">
        <v>0</v>
      </c>
      <c r="P20" s="24">
        <v>1</v>
      </c>
      <c r="Q20" s="14">
        <f>SUM(C20:P20)</f>
        <v>2</v>
      </c>
      <c r="R20" s="15">
        <v>2.1953896816684962E-3</v>
      </c>
    </row>
    <row r="21" spans="1:18" x14ac:dyDescent="0.3">
      <c r="A21" s="16"/>
      <c r="B21" s="17"/>
      <c r="C21" s="13"/>
      <c r="D21" s="13"/>
      <c r="E21" s="13"/>
      <c r="F21" s="13"/>
      <c r="G21" s="13"/>
      <c r="H21" s="18"/>
      <c r="I21" s="13"/>
      <c r="J21" s="13"/>
      <c r="K21" s="13"/>
      <c r="L21" s="13"/>
      <c r="M21" s="13"/>
      <c r="N21" s="13"/>
      <c r="O21" s="13"/>
      <c r="P21" s="13"/>
      <c r="Q21" s="13"/>
      <c r="R21" s="19"/>
    </row>
    <row r="22" spans="1:18" ht="20.25" x14ac:dyDescent="0.3">
      <c r="A22" s="93" t="s">
        <v>56</v>
      </c>
      <c r="B22" s="93"/>
      <c r="C22" s="20">
        <f t="shared" ref="C22:P22" si="4">SUM(C6:C20)</f>
        <v>12</v>
      </c>
      <c r="D22" s="20">
        <f t="shared" si="4"/>
        <v>419</v>
      </c>
      <c r="E22" s="20">
        <f t="shared" si="4"/>
        <v>64</v>
      </c>
      <c r="F22" s="20">
        <f t="shared" si="4"/>
        <v>5</v>
      </c>
      <c r="G22" s="20">
        <f t="shared" si="4"/>
        <v>42</v>
      </c>
      <c r="H22" s="20">
        <f t="shared" si="4"/>
        <v>31</v>
      </c>
      <c r="I22" s="20">
        <f t="shared" si="4"/>
        <v>12</v>
      </c>
      <c r="J22" s="20">
        <f t="shared" si="4"/>
        <v>18</v>
      </c>
      <c r="K22" s="20">
        <f t="shared" si="4"/>
        <v>8</v>
      </c>
      <c r="L22" s="20">
        <f t="shared" si="4"/>
        <v>6</v>
      </c>
      <c r="M22" s="20">
        <f t="shared" si="4"/>
        <v>85</v>
      </c>
      <c r="N22" s="20">
        <f t="shared" si="4"/>
        <v>144</v>
      </c>
      <c r="O22" s="20">
        <f t="shared" si="4"/>
        <v>35</v>
      </c>
      <c r="P22" s="20">
        <f t="shared" si="4"/>
        <v>207</v>
      </c>
      <c r="Q22" s="20">
        <f>SUM(C22:P22)</f>
        <v>1088</v>
      </c>
      <c r="R22" s="21">
        <v>1.0000000000000002</v>
      </c>
    </row>
  </sheetData>
  <mergeCells count="3">
    <mergeCell ref="A1:R1"/>
    <mergeCell ref="A2:R2"/>
    <mergeCell ref="A22:B2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Аъзолар</vt:lpstr>
      <vt:lpstr>ҳунармандлар таркиби</vt:lpstr>
      <vt:lpstr>фаолият тўхтатган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Hunar.uz</dc:creator>
  <cp:lastModifiedBy>Пользователь</cp:lastModifiedBy>
  <cp:lastPrinted>2020-07-01T10:42:31Z</cp:lastPrinted>
  <dcterms:created xsi:type="dcterms:W3CDTF">2019-08-14T12:57:21Z</dcterms:created>
  <dcterms:modified xsi:type="dcterms:W3CDTF">2020-07-09T06:08:38Z</dcterms:modified>
</cp:coreProperties>
</file>